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605" windowHeight="9435" tabRatio="940" activeTab="5"/>
  </bookViews>
  <sheets>
    <sheet name="МЛ" sheetId="1" r:id="rId1"/>
    <sheet name="ППюн" sheetId="2" r:id="rId2"/>
    <sheet name="ППАд" sheetId="3" r:id="rId3"/>
    <sheet name="ППа д ОК" sheetId="4" r:id="rId4"/>
    <sheet name="тест В" sheetId="5" r:id="rId5"/>
    <sheet name="Судейская в" sheetId="6" r:id="rId6"/>
  </sheets>
  <definedNames>
    <definedName name="_xlfn.RANK.EQ" hidden="1">#NAME?</definedName>
    <definedName name="_xlnm._FilterDatabase" localSheetId="0" hidden="1">'МЛ'!$A$5:$L$16</definedName>
    <definedName name="_xlnm.Print_Area" localSheetId="0">'МЛ'!$A$1:$L$22</definedName>
    <definedName name="_xlnm.Print_Area" localSheetId="2">'ППАд'!$A$1:$Z$16</definedName>
    <definedName name="_xlnm.Print_Area" localSheetId="1">'ППюн'!$A$1:$Z$14</definedName>
  </definedNames>
  <calcPr fullCalcOnLoad="1"/>
</workbook>
</file>

<file path=xl/sharedStrings.xml><?xml version="1.0" encoding="utf-8"?>
<sst xmlns="http://schemas.openxmlformats.org/spreadsheetml/2006/main" count="407" uniqueCount="120">
  <si>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</si>
  <si>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</si>
  <si>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</si>
  <si>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</si>
  <si>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</si>
  <si>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</si>
  <si>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</si>
  <si>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</si>
  <si>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</si>
  <si>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2Ю</t>
  </si>
  <si>
    <t>1Ю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</si>
  <si>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</si>
  <si>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</si>
  <si>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</si>
  <si>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</si>
  <si>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</si>
  <si>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</si>
  <si>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</si>
  <si>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</si>
  <si>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Выездка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</si>
  <si>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</si>
  <si>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</si>
  <si>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</si>
  <si>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</si>
  <si>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</si>
  <si>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</si>
  <si>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</si>
  <si>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</si>
  <si>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</si>
  <si>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</si>
  <si>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</si>
  <si>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</si>
  <si>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Езда</t>
  </si>
  <si>
    <t>Технические результаты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</si>
  <si>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</si>
  <si>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</si>
  <si>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</si>
  <si>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</si>
  <si>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</si>
  <si>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</si>
  <si>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</si>
  <si>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</si>
  <si>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</si>
  <si>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Член ГСК</t>
  </si>
  <si>
    <t>Ветеринарный врач</t>
  </si>
  <si>
    <t>Предварительный приз А. Дети</t>
  </si>
  <si>
    <t>Зюльковская Н.</t>
  </si>
  <si>
    <t>самостоятельно</t>
  </si>
  <si>
    <t>Допущен</t>
  </si>
  <si>
    <t xml:space="preserve">Главный судья </t>
  </si>
  <si>
    <t>1К</t>
  </si>
  <si>
    <t>Секретарь</t>
  </si>
  <si>
    <t>3К</t>
  </si>
  <si>
    <t>Предварительный приз. Юноши - Открытый класс</t>
  </si>
  <si>
    <t>-</t>
  </si>
  <si>
    <r>
      <t xml:space="preserve">КУБОК ПУДОСТКОЙ ВОЛОСТИ
</t>
    </r>
    <r>
      <rPr>
        <sz val="10"/>
        <rFont val="Verdana"/>
        <family val="2"/>
      </rPr>
      <t>выездка (среди мальчиков и девочек 10-14 лет, юношей и девушек, юниоров и юниорок, мужчин и женщин)
выездка (высота в холке до 150 см) (для мальчиков и девочек 12-16 лет)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МУНИЦИПАЛЬНЫЕ СОРЕВНОВАНИЯ</t>
    </r>
  </si>
  <si>
    <t>15 июля 2018 г</t>
  </si>
  <si>
    <t>ЧКК "Пудость" / Ленинградская область</t>
  </si>
  <si>
    <r>
      <t xml:space="preserve">КУБОК ПУДОСТКОЙ ВОЛОСТИ
</t>
    </r>
    <r>
      <rPr>
        <sz val="10"/>
        <rFont val="Verdana"/>
        <family val="2"/>
      </rPr>
      <t>выездка (среди мальчиков и девочек 10-14 лет, юношей и девушек, юниоров и юниорок, мужчин и женщин)
выездка (высота в холке до 150 см) (для мальчиков и девочек 12-16 лет)
МУНИЦИПАЛЬНЫЕ СОРЕВНОВАНИЯ</t>
    </r>
  </si>
  <si>
    <t>Додонова О. - ВК - Ленинградская область</t>
  </si>
  <si>
    <t>Лободенко Н. - ВК - Санкт-Петербург</t>
  </si>
  <si>
    <t>д</t>
  </si>
  <si>
    <t>Кротова Н.</t>
  </si>
  <si>
    <t>ок</t>
  </si>
  <si>
    <r>
      <t xml:space="preserve">КРОТОВА </t>
    </r>
    <r>
      <rPr>
        <sz val="9"/>
        <rFont val="Verdana"/>
        <family val="2"/>
      </rPr>
      <t>Наталья</t>
    </r>
  </si>
  <si>
    <t>Попова О.</t>
  </si>
  <si>
    <r>
      <t>ИЗДАТЕЛЬ</t>
    </r>
    <r>
      <rPr>
        <sz val="9"/>
        <rFont val="Verdana"/>
        <family val="2"/>
      </rPr>
      <t>-10, мер., рыж., буд., КЗ им. Буденого</t>
    </r>
  </si>
  <si>
    <r>
      <t xml:space="preserve">МАМАЕВА </t>
    </r>
    <r>
      <rPr>
        <sz val="9"/>
        <rFont val="Verdana"/>
        <family val="2"/>
      </rPr>
      <t>Тамила, 2006</t>
    </r>
  </si>
  <si>
    <r>
      <t>ПЕРЧИК</t>
    </r>
    <r>
      <rPr>
        <sz val="9"/>
        <rFont val="Verdana"/>
        <family val="2"/>
      </rPr>
      <t xml:space="preserve">-08, мер., вор., </t>
    </r>
  </si>
  <si>
    <t>010620</t>
  </si>
  <si>
    <r>
      <t xml:space="preserve">ТИМОФЕЕВА </t>
    </r>
    <r>
      <rPr>
        <sz val="9"/>
        <rFont val="Verdana"/>
        <family val="2"/>
      </rPr>
      <t>Елена</t>
    </r>
  </si>
  <si>
    <r>
      <t>КОРАЛЛ</t>
    </r>
    <r>
      <rPr>
        <sz val="9"/>
        <rFont val="Verdana"/>
        <family val="2"/>
      </rPr>
      <t xml:space="preserve">-06, мер., гнед., </t>
    </r>
  </si>
  <si>
    <t>020950</t>
  </si>
  <si>
    <t>Ширяева Ю.</t>
  </si>
  <si>
    <r>
      <t xml:space="preserve">МИХАЙЛОВА </t>
    </r>
    <r>
      <rPr>
        <sz val="9"/>
        <rFont val="Verdana"/>
        <family val="2"/>
      </rPr>
      <t>Александра, 2001</t>
    </r>
  </si>
  <si>
    <r>
      <t xml:space="preserve">ПОПОВ </t>
    </r>
    <r>
      <rPr>
        <sz val="9"/>
        <rFont val="Verdana"/>
        <family val="2"/>
      </rPr>
      <t>Артемий, 2004</t>
    </r>
  </si>
  <si>
    <t>016105</t>
  </si>
  <si>
    <t xml:space="preserve">Попова С. </t>
  </si>
  <si>
    <r>
      <t xml:space="preserve">ПОПОВА </t>
    </r>
    <r>
      <rPr>
        <sz val="9"/>
        <rFont val="Verdana"/>
        <family val="2"/>
      </rPr>
      <t>Светлана</t>
    </r>
  </si>
  <si>
    <t>010716</t>
  </si>
  <si>
    <r>
      <t xml:space="preserve">АЛЕКСЕЕВА </t>
    </r>
    <r>
      <rPr>
        <sz val="9"/>
        <rFont val="Verdana"/>
        <family val="2"/>
      </rPr>
      <t>Анна, 2004</t>
    </r>
  </si>
  <si>
    <t>011348</t>
  </si>
  <si>
    <t>Алексеева Н.</t>
  </si>
  <si>
    <r>
      <t>ВИКТОРИ</t>
    </r>
    <r>
      <rPr>
        <sz val="9"/>
        <rFont val="Verdana"/>
        <family val="2"/>
      </rPr>
      <t>-14, коб., гнед.,</t>
    </r>
  </si>
  <si>
    <r>
      <t>ПОВЕЛЕЦК</t>
    </r>
    <r>
      <rPr>
        <sz val="9"/>
        <rFont val="Verdana"/>
        <family val="2"/>
      </rPr>
      <t>-11, жер., т-рыж., трак., Вертопрах, Россия</t>
    </r>
  </si>
  <si>
    <t>011883</t>
  </si>
  <si>
    <r>
      <t>МАЦЕСТА-</t>
    </r>
    <r>
      <rPr>
        <sz val="8"/>
        <rFont val="Verdana"/>
        <family val="2"/>
      </rPr>
      <t>08, коб., гнед., ганн., Цаубертанц, Россия</t>
    </r>
  </si>
  <si>
    <t>КСК "Дудергоф" / 
Санкт-Петербург</t>
  </si>
  <si>
    <t>Лобанова В.В. - Санкт-Петербург</t>
  </si>
  <si>
    <t>013874</t>
  </si>
  <si>
    <t>л</t>
  </si>
  <si>
    <t>Шапошникова Е.</t>
  </si>
  <si>
    <r>
      <t>РОМАНТИКА</t>
    </r>
    <r>
      <rPr>
        <sz val="9"/>
        <rFont val="Verdana"/>
        <family val="2"/>
      </rPr>
      <t>-09, коб., т-гнед., полукр., Рэтро 43, Россия</t>
    </r>
  </si>
  <si>
    <r>
      <t>ЮСТАСИЯ ВЭЙ</t>
    </r>
    <r>
      <rPr>
        <sz val="9"/>
        <rFont val="Verdana"/>
        <family val="2"/>
      </rPr>
      <t>-13, коб., гнед., трак., Эль Ферроль, Россия</t>
    </r>
  </si>
  <si>
    <r>
      <t>ДРОЗД</t>
    </r>
    <r>
      <rPr>
        <sz val="9"/>
        <rFont val="Verdana"/>
        <family val="2"/>
      </rPr>
      <t>-00, мер., сер., полукр., Запад, Россия</t>
    </r>
  </si>
  <si>
    <t>016113</t>
  </si>
  <si>
    <t>Корнейчик О.</t>
  </si>
  <si>
    <t>ЧКК "Пудость" / Санкт-Петербург</t>
  </si>
  <si>
    <t>КК "Дудергоф" / Ленинградская область</t>
  </si>
  <si>
    <t>Предварительный приз А. Дети / Открытый класс</t>
  </si>
  <si>
    <r>
      <t xml:space="preserve">Судьи: </t>
    </r>
    <r>
      <rPr>
        <sz val="10"/>
        <rFont val="Verdana"/>
        <family val="2"/>
      </rPr>
      <t xml:space="preserve">Н -Блюменталь Н. - 1К - Санкт-Петербург, </t>
    </r>
    <r>
      <rPr>
        <b/>
        <sz val="10"/>
        <rFont val="Verdana"/>
        <family val="2"/>
      </rPr>
      <t xml:space="preserve">С - Додонова О. - ВК - Ленинградская область, </t>
    </r>
    <r>
      <rPr>
        <sz val="10"/>
        <rFont val="Verdana"/>
        <family val="2"/>
      </rPr>
      <t>М - Бондаренко Е. - 1К - Ленинградская область</t>
    </r>
  </si>
  <si>
    <t>отказ</t>
  </si>
  <si>
    <t>на оформл.</t>
  </si>
  <si>
    <t>ч/в / Ленинградская область</t>
  </si>
  <si>
    <t xml:space="preserve"> - </t>
  </si>
  <si>
    <t>Блюменталь Н.</t>
  </si>
  <si>
    <t>Лободенко Н.Ю.</t>
  </si>
  <si>
    <t>Додонова О.А.</t>
  </si>
  <si>
    <t>Зазулина Е.С.</t>
  </si>
  <si>
    <t>Лобаноава В.В.</t>
  </si>
  <si>
    <t>INTRODUCTORI   B / Любители</t>
  </si>
  <si>
    <r>
      <t>МЕШКОВА</t>
    </r>
    <r>
      <rPr>
        <sz val="9"/>
        <rFont val="Verdana"/>
        <family val="2"/>
      </rPr>
      <t xml:space="preserve"> Ольга</t>
    </r>
  </si>
  <si>
    <t>014672</t>
  </si>
  <si>
    <t>Шеф - стюард</t>
  </si>
  <si>
    <t>Бондаренко Е.С.</t>
  </si>
  <si>
    <t>Ганюшкина Л.</t>
  </si>
  <si>
    <t>2К</t>
  </si>
  <si>
    <t>Ассистент старшего судьи</t>
  </si>
  <si>
    <t>Назарова Е.А.</t>
  </si>
  <si>
    <t>Попова С.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</si>
</sst>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0.0"/>
    <numFmt numFmtId="191" formatCode="h:mm;@"/>
    <numFmt numFmtId="192" formatCode="_(\$* #,##0.00_);_(\$* \(#,##0.00\);_(\$* \-??_);_(@_)"/>
    <numFmt numFmtId="193" formatCode="_-* #,##0.00&quot;р.&quot;_-;\-* #,##0.00&quot;р.&quot;_-;_-* \-??&quot;р.&quot;_-;_-@_-"/>
    <numFmt numFmtId="194" formatCode="&quot;SFr.&quot;\ #,##0;&quot;SFr.&quot;\ \-#,##0"/>
    <numFmt numFmtId="195" formatCode="_-* #,##0\ &quot;SFr.&quot;_-;\-* #,##0\ &quot;SFr.&quot;_-;_-* &quot;-&quot;\ &quot;SFr.&quot;_-;_-@_-"/>
    <numFmt numFmtId="196" formatCode="_ &quot;SFr.&quot;\ * #,##0.00_ ;_ &quot;SFr.&quot;\ * \-#,##0.00_ ;_ &quot;SFr.&quot;\ * &quot;-&quot;??_ ;_ @_ "/>
    <numFmt numFmtId="197" formatCode="_-* #,##0.00_р_._-;\-* #,##0.00_р_._-;_-* \-??_р_._-;_-@_-"/>
    <numFmt numFmtId="198" formatCode="#,##0.000"/>
    <numFmt numFmtId="199" formatCode="000000"/>
    <numFmt numFmtId="200" formatCode="0.00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4"/>
      <name val="Verdana"/>
      <family val="2"/>
    </font>
    <font>
      <sz val="8"/>
      <name val="Tahoma"/>
      <family val="2"/>
    </font>
    <font>
      <sz val="9"/>
      <color indexed="9"/>
      <name val="Verdana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6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0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40" borderId="7" applyNumberFormat="0" applyAlignment="0" applyProtection="0"/>
    <xf numFmtId="0" fontId="12" fillId="41" borderId="7" applyNumberFormat="0" applyAlignment="0" applyProtection="0"/>
    <xf numFmtId="0" fontId="12" fillId="41" borderId="7" applyNumberFormat="0" applyAlignment="0" applyProtection="0"/>
    <xf numFmtId="0" fontId="12" fillId="40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7" fontId="0" fillId="0" borderId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3" fillId="0" borderId="0" xfId="1029" applyNumberFormat="1" applyFont="1" applyFill="1" applyBorder="1" applyAlignment="1" applyProtection="1">
      <alignment vertical="center"/>
      <protection locked="0"/>
    </xf>
    <xf numFmtId="49" fontId="23" fillId="0" borderId="0" xfId="1029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6" fillId="0" borderId="0" xfId="1043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103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030" applyNumberFormat="1" applyFont="1" applyFill="1" applyBorder="1" applyAlignment="1" applyProtection="1">
      <alignment vertical="center"/>
      <protection locked="0"/>
    </xf>
    <xf numFmtId="0" fontId="0" fillId="0" borderId="0" xfId="1031" applyFont="1" applyAlignment="1" applyProtection="1">
      <alignment vertical="center"/>
      <protection locked="0"/>
    </xf>
    <xf numFmtId="0" fontId="0" fillId="0" borderId="0" xfId="1040" applyFont="1" applyAlignment="1" applyProtection="1">
      <alignment vertical="center"/>
      <protection locked="0"/>
    </xf>
    <xf numFmtId="0" fontId="37" fillId="0" borderId="0" xfId="1040" applyFont="1" applyAlignment="1" applyProtection="1">
      <alignment vertical="center"/>
      <protection locked="0"/>
    </xf>
    <xf numFmtId="0" fontId="38" fillId="0" borderId="0" xfId="1040" applyFont="1" applyAlignment="1" applyProtection="1">
      <alignment vertical="center"/>
      <protection locked="0"/>
    </xf>
    <xf numFmtId="0" fontId="38" fillId="0" borderId="0" xfId="1031" applyFont="1" applyAlignment="1" applyProtection="1">
      <alignment vertical="center"/>
      <protection locked="0"/>
    </xf>
    <xf numFmtId="1" fontId="28" fillId="46" borderId="10" xfId="1033" applyNumberFormat="1" applyFont="1" applyFill="1" applyBorder="1" applyAlignment="1" applyProtection="1">
      <alignment horizontal="center" vertical="center" textRotation="90" wrapText="1"/>
      <protection locked="0"/>
    </xf>
    <xf numFmtId="188" fontId="28" fillId="46" borderId="10" xfId="1033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1033" applyFont="1" applyFill="1" applyBorder="1" applyAlignment="1" applyProtection="1">
      <alignment horizontal="center" vertical="center" textRotation="90" wrapText="1"/>
      <protection locked="0"/>
    </xf>
    <xf numFmtId="0" fontId="23" fillId="0" borderId="10" xfId="1040" applyFont="1" applyFill="1" applyBorder="1" applyAlignment="1" applyProtection="1">
      <alignment horizontal="center" vertical="center"/>
      <protection locked="0"/>
    </xf>
    <xf numFmtId="0" fontId="26" fillId="0" borderId="10" xfId="1031" applyFont="1" applyBorder="1" applyAlignment="1" applyProtection="1">
      <alignment horizontal="center" vertical="center" wrapText="1"/>
      <protection locked="0"/>
    </xf>
    <xf numFmtId="0" fontId="30" fillId="0" borderId="0" xfId="1031" applyFont="1" applyAlignment="1" applyProtection="1">
      <alignment vertical="center"/>
      <protection locked="0"/>
    </xf>
    <xf numFmtId="0" fontId="23" fillId="0" borderId="0" xfId="1033" applyFont="1" applyBorder="1" applyAlignment="1" applyProtection="1">
      <alignment horizontal="center" vertical="center" wrapText="1"/>
      <protection locked="0"/>
    </xf>
    <xf numFmtId="0" fontId="23" fillId="0" borderId="0" xfId="1040" applyFont="1" applyFill="1" applyBorder="1" applyAlignment="1" applyProtection="1">
      <alignment horizontal="center" vertical="center"/>
      <protection locked="0"/>
    </xf>
    <xf numFmtId="0" fontId="28" fillId="46" borderId="0" xfId="0" applyNumberFormat="1" applyFont="1" applyFill="1" applyBorder="1" applyAlignment="1">
      <alignment horizontal="center" vertical="center" wrapText="1"/>
    </xf>
    <xf numFmtId="190" fontId="28" fillId="0" borderId="0" xfId="1031" applyNumberFormat="1" applyFont="1" applyBorder="1" applyAlignment="1" applyProtection="1">
      <alignment horizontal="center" vertical="center" wrapText="1"/>
      <protection locked="0"/>
    </xf>
    <xf numFmtId="188" fontId="36" fillId="0" borderId="0" xfId="1031" applyNumberFormat="1" applyFont="1" applyBorder="1" applyAlignment="1" applyProtection="1">
      <alignment horizontal="center" vertical="center" wrapText="1"/>
      <protection locked="0"/>
    </xf>
    <xf numFmtId="0" fontId="25" fillId="0" borderId="0" xfId="1031" applyFont="1" applyBorder="1" applyAlignment="1" applyProtection="1">
      <alignment horizontal="center" vertical="center" wrapText="1"/>
      <protection locked="0"/>
    </xf>
    <xf numFmtId="1" fontId="28" fillId="0" borderId="0" xfId="1031" applyNumberFormat="1" applyFont="1" applyBorder="1" applyAlignment="1" applyProtection="1">
      <alignment horizontal="center" vertical="center" wrapText="1"/>
      <protection locked="0"/>
    </xf>
    <xf numFmtId="0" fontId="26" fillId="0" borderId="0" xfId="1031" applyFont="1" applyBorder="1" applyAlignment="1" applyProtection="1">
      <alignment horizontal="center" vertical="center" wrapText="1"/>
      <protection locked="0"/>
    </xf>
    <xf numFmtId="0" fontId="23" fillId="0" borderId="0" xfId="1031" applyFont="1" applyAlignment="1" applyProtection="1">
      <alignment vertical="center"/>
      <protection locked="0"/>
    </xf>
    <xf numFmtId="0" fontId="0" fillId="0" borderId="0" xfId="1031" applyNumberFormat="1" applyFont="1" applyFill="1" applyBorder="1" applyAlignment="1" applyProtection="1">
      <alignment horizontal="center" vertical="center"/>
      <protection locked="0"/>
    </xf>
    <xf numFmtId="0" fontId="23" fillId="0" borderId="0" xfId="1031" applyNumberFormat="1" applyFont="1" applyFill="1" applyBorder="1" applyAlignment="1" applyProtection="1">
      <alignment vertical="center"/>
      <protection locked="0"/>
    </xf>
    <xf numFmtId="1" fontId="23" fillId="0" borderId="0" xfId="1031" applyNumberFormat="1" applyFont="1" applyAlignment="1" applyProtection="1">
      <alignment vertical="center"/>
      <protection locked="0"/>
    </xf>
    <xf numFmtId="188" fontId="23" fillId="0" borderId="0" xfId="1031" applyNumberFormat="1" applyFont="1" applyAlignment="1" applyProtection="1">
      <alignment vertical="center"/>
      <protection locked="0"/>
    </xf>
    <xf numFmtId="0" fontId="0" fillId="0" borderId="0" xfId="1031" applyNumberFormat="1" applyFont="1" applyFill="1" applyBorder="1" applyAlignment="1" applyProtection="1">
      <alignment vertical="center"/>
      <protection locked="0"/>
    </xf>
    <xf numFmtId="1" fontId="0" fillId="0" borderId="0" xfId="1031" applyNumberFormat="1" applyFont="1" applyAlignment="1" applyProtection="1">
      <alignment vertical="center"/>
      <protection locked="0"/>
    </xf>
    <xf numFmtId="188" fontId="0" fillId="0" borderId="0" xfId="1031" applyNumberFormat="1" applyFont="1" applyAlignment="1" applyProtection="1">
      <alignment vertical="center"/>
      <protection locked="0"/>
    </xf>
    <xf numFmtId="0" fontId="26" fillId="0" borderId="0" xfId="1035" applyNumberFormat="1" applyFont="1" applyFill="1" applyBorder="1" applyAlignment="1" applyProtection="1">
      <alignment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511" applyNumberFormat="1" applyFont="1" applyFill="1" applyBorder="1" applyAlignment="1" applyProtection="1">
      <alignment horizontal="center" vertical="center"/>
      <protection locked="0"/>
    </xf>
    <xf numFmtId="1" fontId="28" fillId="46" borderId="10" xfId="1034" applyNumberFormat="1" applyFont="1" applyFill="1" applyBorder="1" applyAlignment="1" applyProtection="1">
      <alignment horizontal="center" vertical="center" textRotation="90" wrapText="1"/>
      <protection locked="0"/>
    </xf>
    <xf numFmtId="188" fontId="28" fillId="46" borderId="10" xfId="1034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1034" applyFont="1" applyFill="1" applyBorder="1" applyAlignment="1" applyProtection="1">
      <alignment horizontal="center" vertical="center" textRotation="90" wrapText="1"/>
      <protection locked="0"/>
    </xf>
    <xf numFmtId="0" fontId="0" fillId="0" borderId="0" xfId="1032" applyFont="1" applyAlignment="1" applyProtection="1">
      <alignment vertical="center"/>
      <protection locked="0"/>
    </xf>
    <xf numFmtId="0" fontId="38" fillId="0" borderId="0" xfId="1032" applyFont="1" applyAlignment="1" applyProtection="1">
      <alignment vertical="center"/>
      <protection locked="0"/>
    </xf>
    <xf numFmtId="0" fontId="23" fillId="0" borderId="0" xfId="1032" applyNumberFormat="1" applyFont="1" applyFill="1" applyBorder="1" applyAlignment="1" applyProtection="1">
      <alignment vertical="center"/>
      <protection locked="0"/>
    </xf>
    <xf numFmtId="0" fontId="0" fillId="0" borderId="0" xfId="1032" applyNumberFormat="1" applyFont="1" applyFill="1" applyBorder="1" applyAlignment="1" applyProtection="1">
      <alignment horizontal="center" vertical="center"/>
      <protection locked="0"/>
    </xf>
    <xf numFmtId="188" fontId="0" fillId="0" borderId="0" xfId="1032" applyNumberFormat="1" applyFont="1" applyAlignment="1" applyProtection="1">
      <alignment vertical="center"/>
      <protection locked="0"/>
    </xf>
    <xf numFmtId="1" fontId="0" fillId="0" borderId="0" xfId="1032" applyNumberFormat="1" applyFont="1" applyAlignment="1" applyProtection="1">
      <alignment vertical="center"/>
      <protection locked="0"/>
    </xf>
    <xf numFmtId="0" fontId="0" fillId="0" borderId="0" xfId="1037" applyFill="1" applyAlignment="1" applyProtection="1">
      <alignment vertical="center"/>
      <protection locked="0"/>
    </xf>
    <xf numFmtId="0" fontId="21" fillId="0" borderId="0" xfId="1037" applyFont="1" applyFill="1" applyAlignment="1" applyProtection="1">
      <alignment vertical="center"/>
      <protection locked="0"/>
    </xf>
    <xf numFmtId="0" fontId="0" fillId="0" borderId="0" xfId="1037" applyFont="1" applyFill="1" applyAlignment="1" applyProtection="1">
      <alignment horizontal="center" vertical="center"/>
      <protection locked="0"/>
    </xf>
    <xf numFmtId="0" fontId="30" fillId="0" borderId="0" xfId="1037" applyFont="1" applyFill="1" applyAlignment="1" applyProtection="1">
      <alignment horizontal="center" vertical="center"/>
      <protection locked="0"/>
    </xf>
    <xf numFmtId="0" fontId="0" fillId="0" borderId="0" xfId="1037" applyFill="1" applyAlignment="1" applyProtection="1">
      <alignment horizontal="center" vertical="center" wrapText="1"/>
      <protection locked="0"/>
    </xf>
    <xf numFmtId="49" fontId="23" fillId="0" borderId="0" xfId="1030" applyNumberFormat="1" applyFont="1" applyFill="1" applyBorder="1" applyAlignment="1" applyProtection="1">
      <alignment vertical="center"/>
      <protection locked="0"/>
    </xf>
    <xf numFmtId="0" fontId="22" fillId="0" borderId="0" xfId="1045" applyFont="1" applyFill="1" applyAlignment="1">
      <alignment vertical="center" wrapText="1"/>
      <protection/>
    </xf>
    <xf numFmtId="0" fontId="0" fillId="0" borderId="0" xfId="730">
      <alignment/>
      <protection/>
    </xf>
    <xf numFmtId="0" fontId="39" fillId="0" borderId="0" xfId="1029" applyNumberFormat="1" applyFont="1" applyFill="1" applyBorder="1" applyAlignment="1" applyProtection="1">
      <alignment vertical="center"/>
      <protection locked="0"/>
    </xf>
    <xf numFmtId="0" fontId="31" fillId="0" borderId="0" xfId="1031" applyFont="1" applyAlignment="1" applyProtection="1">
      <alignment horizontal="center"/>
      <protection locked="0"/>
    </xf>
    <xf numFmtId="0" fontId="27" fillId="0" borderId="10" xfId="1039" applyNumberFormat="1" applyFont="1" applyFill="1" applyBorder="1" applyAlignment="1" applyProtection="1">
      <alignment horizontal="center" vertical="center"/>
      <protection locked="0"/>
    </xf>
    <xf numFmtId="0" fontId="21" fillId="0" borderId="10" xfId="1037" applyFont="1" applyFill="1" applyBorder="1" applyAlignment="1" applyProtection="1">
      <alignment horizontal="center" vertical="center"/>
      <protection locked="0"/>
    </xf>
    <xf numFmtId="0" fontId="39" fillId="0" borderId="10" xfId="1029" applyNumberFormat="1" applyFont="1" applyFill="1" applyBorder="1" applyAlignment="1" applyProtection="1">
      <alignment vertical="center"/>
      <protection locked="0"/>
    </xf>
    <xf numFmtId="0" fontId="0" fillId="0" borderId="10" xfId="730" applyBorder="1">
      <alignment/>
      <protection/>
    </xf>
    <xf numFmtId="0" fontId="27" fillId="0" borderId="10" xfId="1029" applyNumberFormat="1" applyFont="1" applyFill="1" applyBorder="1" applyAlignment="1" applyProtection="1">
      <alignment vertical="center"/>
      <protection locked="0"/>
    </xf>
    <xf numFmtId="0" fontId="23" fillId="0" borderId="10" xfId="1029" applyNumberFormat="1" applyFont="1" applyFill="1" applyBorder="1" applyAlignment="1" applyProtection="1">
      <alignment vertical="center"/>
      <protection locked="0"/>
    </xf>
    <xf numFmtId="0" fontId="27" fillId="0" borderId="10" xfId="1029" applyNumberFormat="1" applyFont="1" applyFill="1" applyBorder="1" applyAlignment="1" applyProtection="1">
      <alignment vertical="center" wrapText="1"/>
      <protection locked="0"/>
    </xf>
    <xf numFmtId="0" fontId="25" fillId="46" borderId="10" xfId="1040" applyFont="1" applyFill="1" applyBorder="1" applyAlignment="1" applyProtection="1">
      <alignment horizontal="center" vertical="center" wrapText="1"/>
      <protection locked="0"/>
    </xf>
    <xf numFmtId="49" fontId="30" fillId="0" borderId="10" xfId="1037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1034" applyFont="1" applyBorder="1" applyAlignment="1" applyProtection="1">
      <alignment horizontal="center" vertical="center" wrapText="1"/>
      <protection locked="0"/>
    </xf>
    <xf numFmtId="190" fontId="27" fillId="0" borderId="10" xfId="1031" applyNumberFormat="1" applyFont="1" applyBorder="1" applyAlignment="1" applyProtection="1">
      <alignment horizontal="center" vertical="center" wrapText="1"/>
      <protection locked="0"/>
    </xf>
    <xf numFmtId="188" fontId="36" fillId="0" borderId="10" xfId="1031" applyNumberFormat="1" applyFont="1" applyBorder="1" applyAlignment="1" applyProtection="1">
      <alignment horizontal="center" vertical="center" wrapText="1"/>
      <protection locked="0"/>
    </xf>
    <xf numFmtId="0" fontId="25" fillId="0" borderId="10" xfId="1031" applyFont="1" applyBorder="1" applyAlignment="1" applyProtection="1">
      <alignment horizontal="center" vertical="center" wrapText="1"/>
      <protection locked="0"/>
    </xf>
    <xf numFmtId="1" fontId="28" fillId="0" borderId="10" xfId="1031" applyNumberFormat="1" applyFont="1" applyBorder="1" applyAlignment="1" applyProtection="1">
      <alignment horizontal="center" vertical="center" wrapText="1"/>
      <protection locked="0"/>
    </xf>
    <xf numFmtId="0" fontId="38" fillId="0" borderId="0" xfId="1037" applyFont="1" applyFill="1" applyAlignment="1" applyProtection="1">
      <alignment vertical="center"/>
      <protection locked="0"/>
    </xf>
    <xf numFmtId="0" fontId="35" fillId="0" borderId="0" xfId="1037" applyFont="1" applyFill="1" applyAlignment="1" applyProtection="1">
      <alignment vertical="center"/>
      <protection locked="0"/>
    </xf>
    <xf numFmtId="0" fontId="25" fillId="0" borderId="0" xfId="1037" applyFont="1" applyFill="1" applyProtection="1">
      <alignment/>
      <protection locked="0"/>
    </xf>
    <xf numFmtId="0" fontId="25" fillId="0" borderId="0" xfId="1037" applyFont="1" applyFill="1" applyAlignment="1" applyProtection="1">
      <alignment wrapText="1"/>
      <protection locked="0"/>
    </xf>
    <xf numFmtId="0" fontId="25" fillId="0" borderId="0" xfId="1037" applyFont="1" applyFill="1" applyAlignment="1" applyProtection="1">
      <alignment shrinkToFit="1"/>
      <protection locked="0"/>
    </xf>
    <xf numFmtId="0" fontId="25" fillId="0" borderId="0" xfId="1037" applyFont="1" applyFill="1" applyAlignment="1" applyProtection="1">
      <alignment horizontal="left"/>
      <protection locked="0"/>
    </xf>
    <xf numFmtId="0" fontId="34" fillId="0" borderId="0" xfId="1037" applyFont="1" applyFill="1" applyProtection="1">
      <alignment/>
      <protection locked="0"/>
    </xf>
    <xf numFmtId="14" fontId="35" fillId="0" borderId="0" xfId="1039" applyNumberFormat="1" applyFont="1" applyFill="1" applyBorder="1" applyAlignment="1" applyProtection="1">
      <alignment horizontal="right" vertical="center"/>
      <protection locked="0"/>
    </xf>
    <xf numFmtId="0" fontId="26" fillId="0" borderId="10" xfId="1037" applyFont="1" applyFill="1" applyBorder="1" applyAlignment="1" applyProtection="1">
      <alignment horizontal="center" vertical="center" textRotation="90" wrapText="1"/>
      <protection locked="0"/>
    </xf>
    <xf numFmtId="0" fontId="26" fillId="0" borderId="10" xfId="1037" applyFont="1" applyFill="1" applyBorder="1" applyAlignment="1" applyProtection="1">
      <alignment horizontal="center" vertical="center" wrapText="1"/>
      <protection locked="0"/>
    </xf>
    <xf numFmtId="0" fontId="27" fillId="0" borderId="10" xfId="1041" applyNumberFormat="1" applyFont="1" applyFill="1" applyBorder="1" applyAlignment="1" applyProtection="1">
      <alignment horizontal="center" vertical="center"/>
      <protection locked="0"/>
    </xf>
    <xf numFmtId="0" fontId="31" fillId="0" borderId="0" xfId="1037" applyFont="1" applyFill="1" applyAlignment="1" applyProtection="1">
      <alignment vertical="center" wrapText="1"/>
      <protection locked="0"/>
    </xf>
    <xf numFmtId="0" fontId="21" fillId="47" borderId="10" xfId="1037" applyFont="1" applyFill="1" applyBorder="1" applyAlignment="1" applyProtection="1">
      <alignment horizontal="center" vertical="center"/>
      <protection locked="0"/>
    </xf>
    <xf numFmtId="0" fontId="27" fillId="0" borderId="0" xfId="1025" applyFont="1" applyFill="1" applyBorder="1" applyAlignment="1" applyProtection="1">
      <alignment horizontal="center" vertical="center" wrapText="1"/>
      <protection locked="0"/>
    </xf>
    <xf numFmtId="49" fontId="28" fillId="0" borderId="10" xfId="102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041" applyFont="1" applyAlignment="1" applyProtection="1">
      <alignment vertical="center"/>
      <protection locked="0"/>
    </xf>
    <xf numFmtId="0" fontId="37" fillId="0" borderId="0" xfId="1041" applyFont="1" applyAlignment="1" applyProtection="1">
      <alignment vertical="center"/>
      <protection locked="0"/>
    </xf>
    <xf numFmtId="0" fontId="38" fillId="0" borderId="0" xfId="1041" applyFont="1" applyAlignment="1" applyProtection="1">
      <alignment vertical="center"/>
      <protection locked="0"/>
    </xf>
    <xf numFmtId="0" fontId="31" fillId="0" borderId="0" xfId="1032" applyFont="1" applyAlignment="1" applyProtection="1">
      <alignment horizontal="center"/>
      <protection locked="0"/>
    </xf>
    <xf numFmtId="0" fontId="25" fillId="46" borderId="10" xfId="1041" applyFont="1" applyFill="1" applyBorder="1" applyAlignment="1" applyProtection="1">
      <alignment horizontal="center" vertical="center" wrapText="1"/>
      <protection locked="0"/>
    </xf>
    <xf numFmtId="0" fontId="38" fillId="0" borderId="0" xfId="1032" applyFont="1" applyBorder="1" applyAlignment="1" applyProtection="1">
      <alignment vertical="center"/>
      <protection locked="0"/>
    </xf>
    <xf numFmtId="0" fontId="23" fillId="0" borderId="10" xfId="1041" applyFont="1" applyFill="1" applyBorder="1" applyAlignment="1" applyProtection="1">
      <alignment horizontal="center" vertical="center"/>
      <protection locked="0"/>
    </xf>
    <xf numFmtId="0" fontId="0" fillId="0" borderId="10" xfId="1039" applyFont="1" applyFill="1" applyBorder="1" applyAlignment="1" applyProtection="1">
      <alignment vertical="center" wrapText="1"/>
      <protection locked="0"/>
    </xf>
    <xf numFmtId="0" fontId="26" fillId="0" borderId="0" xfId="1032" applyFont="1" applyBorder="1" applyAlignment="1" applyProtection="1">
      <alignment horizontal="center" vertical="center" wrapText="1"/>
      <protection locked="0"/>
    </xf>
    <xf numFmtId="0" fontId="30" fillId="0" borderId="0" xfId="1032" applyFont="1" applyAlignment="1" applyProtection="1">
      <alignment vertical="center"/>
      <protection locked="0"/>
    </xf>
    <xf numFmtId="0" fontId="23" fillId="0" borderId="0" xfId="1041" applyFont="1" applyFill="1" applyBorder="1" applyAlignment="1" applyProtection="1">
      <alignment horizontal="center" vertical="center"/>
      <protection locked="0"/>
    </xf>
    <xf numFmtId="1" fontId="28" fillId="0" borderId="0" xfId="1032" applyNumberFormat="1" applyFont="1" applyBorder="1" applyAlignment="1" applyProtection="1">
      <alignment horizontal="center" vertical="center" wrapText="1"/>
      <protection locked="0"/>
    </xf>
    <xf numFmtId="0" fontId="24" fillId="0" borderId="0" xfId="1034" applyFont="1" applyBorder="1" applyAlignment="1" applyProtection="1">
      <alignment horizontal="center" vertical="center" wrapText="1"/>
      <protection locked="0"/>
    </xf>
    <xf numFmtId="0" fontId="0" fillId="0" borderId="0" xfId="1039" applyFont="1" applyFill="1" applyBorder="1" applyAlignment="1" applyProtection="1">
      <alignment vertical="center" wrapText="1"/>
      <protection locked="0"/>
    </xf>
    <xf numFmtId="0" fontId="25" fillId="0" borderId="0" xfId="1042" applyFont="1" applyFill="1" applyBorder="1" applyAlignment="1" applyProtection="1">
      <alignment horizontal="left" vertical="center" wrapText="1"/>
      <protection locked="0"/>
    </xf>
    <xf numFmtId="49" fontId="27" fillId="0" borderId="0" xfId="1028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664" applyNumberFormat="1" applyFont="1" applyFill="1" applyBorder="1" applyAlignment="1" applyProtection="1">
      <alignment vertical="center" wrapText="1"/>
      <protection locked="0"/>
    </xf>
    <xf numFmtId="49" fontId="27" fillId="0" borderId="0" xfId="1025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664" applyNumberFormat="1" applyFont="1" applyFill="1" applyBorder="1" applyAlignment="1" applyProtection="1">
      <alignment horizontal="left" vertical="center"/>
      <protection locked="0"/>
    </xf>
    <xf numFmtId="49" fontId="27" fillId="0" borderId="0" xfId="664" applyNumberFormat="1" applyFont="1" applyFill="1" applyBorder="1" applyAlignment="1" applyProtection="1">
      <alignment horizontal="left" vertical="center" wrapText="1"/>
      <protection locked="0"/>
    </xf>
    <xf numFmtId="190" fontId="27" fillId="0" borderId="0" xfId="1032" applyNumberFormat="1" applyFont="1" applyBorder="1" applyAlignment="1" applyProtection="1">
      <alignment horizontal="center" vertical="center" wrapText="1"/>
      <protection locked="0"/>
    </xf>
    <xf numFmtId="188" fontId="36" fillId="0" borderId="0" xfId="1032" applyNumberFormat="1" applyFont="1" applyBorder="1" applyAlignment="1" applyProtection="1">
      <alignment horizontal="center" vertical="center" wrapText="1"/>
      <protection locked="0"/>
    </xf>
    <xf numFmtId="0" fontId="26" fillId="0" borderId="0" xfId="1034" applyFont="1" applyBorder="1" applyAlignment="1" applyProtection="1">
      <alignment horizontal="center" vertical="center" wrapText="1"/>
      <protection locked="0"/>
    </xf>
    <xf numFmtId="0" fontId="25" fillId="0" borderId="0" xfId="1032" applyFont="1" applyBorder="1" applyAlignment="1" applyProtection="1">
      <alignment horizontal="center" vertical="center" wrapText="1"/>
      <protection locked="0"/>
    </xf>
    <xf numFmtId="0" fontId="23" fillId="0" borderId="0" xfId="1034" applyFont="1" applyBorder="1" applyAlignment="1" applyProtection="1">
      <alignment horizontal="center" vertical="center" wrapText="1"/>
      <protection locked="0"/>
    </xf>
    <xf numFmtId="0" fontId="28" fillId="46" borderId="0" xfId="692" applyNumberFormat="1" applyFont="1" applyFill="1" applyBorder="1" applyAlignment="1">
      <alignment horizontal="center" vertical="center" wrapText="1"/>
      <protection/>
    </xf>
    <xf numFmtId="0" fontId="26" fillId="0" borderId="0" xfId="1036" applyNumberFormat="1" applyFont="1" applyFill="1" applyBorder="1" applyAlignment="1" applyProtection="1">
      <alignment vertical="center" wrapText="1"/>
      <protection locked="0"/>
    </xf>
    <xf numFmtId="49" fontId="27" fillId="0" borderId="0" xfId="692" applyNumberFormat="1" applyFont="1" applyFill="1" applyBorder="1" applyAlignment="1">
      <alignment horizontal="center" vertical="center" wrapText="1"/>
      <protection/>
    </xf>
    <xf numFmtId="0" fontId="27" fillId="0" borderId="0" xfId="692" applyNumberFormat="1" applyFont="1" applyFill="1" applyBorder="1" applyAlignment="1">
      <alignment horizontal="center" vertical="center" wrapText="1"/>
      <protection/>
    </xf>
    <xf numFmtId="0" fontId="26" fillId="0" borderId="0" xfId="1044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692" applyNumberFormat="1" applyFont="1" applyFill="1" applyBorder="1" applyAlignment="1" applyProtection="1">
      <alignment horizontal="center" vertical="center"/>
      <protection locked="0"/>
    </xf>
    <xf numFmtId="0" fontId="27" fillId="0" borderId="0" xfId="1036" applyNumberFormat="1" applyFont="1" applyFill="1" applyBorder="1" applyAlignment="1" applyProtection="1">
      <alignment horizontal="center" vertical="center" wrapText="1"/>
      <protection locked="0"/>
    </xf>
    <xf numFmtId="190" fontId="28" fillId="0" borderId="0" xfId="1032" applyNumberFormat="1" applyFont="1" applyBorder="1" applyAlignment="1" applyProtection="1">
      <alignment horizontal="center" vertical="center" wrapText="1"/>
      <protection locked="0"/>
    </xf>
    <xf numFmtId="0" fontId="23" fillId="0" borderId="10" xfId="757" applyFont="1" applyFill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Fill="1" applyBorder="1" applyAlignment="1">
      <alignment horizontal="left" vertical="center" wrapText="1"/>
    </xf>
    <xf numFmtId="0" fontId="28" fillId="0" borderId="12" xfId="1027" applyFont="1" applyFill="1" applyBorder="1" applyAlignment="1" applyProtection="1">
      <alignment horizontal="center" vertical="center" wrapText="1"/>
      <protection locked="0"/>
    </xf>
    <xf numFmtId="49" fontId="25" fillId="0" borderId="10" xfId="401" applyNumberFormat="1" applyFont="1" applyFill="1" applyBorder="1" applyAlignment="1" applyProtection="1">
      <alignment vertical="center" wrapText="1"/>
      <protection locked="0"/>
    </xf>
    <xf numFmtId="49" fontId="28" fillId="0" borderId="10" xfId="1027" applyNumberFormat="1" applyFont="1" applyFill="1" applyBorder="1" applyAlignment="1" applyProtection="1">
      <alignment horizontal="center" vertical="center"/>
      <protection locked="0"/>
    </xf>
    <xf numFmtId="0" fontId="28" fillId="0" borderId="13" xfId="741" applyFont="1" applyFill="1" applyBorder="1" applyAlignment="1" applyProtection="1">
      <alignment horizontal="center" vertical="center" wrapText="1"/>
      <protection locked="0"/>
    </xf>
    <xf numFmtId="49" fontId="28" fillId="0" borderId="11" xfId="345" applyNumberFormat="1" applyFont="1" applyFill="1" applyBorder="1" applyAlignment="1" applyProtection="1">
      <alignment horizontal="center" vertical="center" wrapText="1"/>
      <protection locked="0"/>
    </xf>
    <xf numFmtId="49" fontId="28" fillId="0" borderId="14" xfId="401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35" applyFont="1" applyFill="1" applyBorder="1" applyAlignment="1" applyProtection="1">
      <alignment vertical="center" wrapText="1"/>
      <protection locked="0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1038" applyFont="1" applyFill="1" applyBorder="1" applyAlignment="1" applyProtection="1">
      <alignment horizontal="center" vertical="center" wrapText="1"/>
      <protection locked="0"/>
    </xf>
    <xf numFmtId="0" fontId="25" fillId="0" borderId="10" xfId="1038" applyFont="1" applyFill="1" applyBorder="1" applyAlignment="1" applyProtection="1">
      <alignment horizontal="left" vertical="center" wrapText="1"/>
      <protection locked="0"/>
    </xf>
    <xf numFmtId="49" fontId="28" fillId="0" borderId="10" xfId="1038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49" fontId="25" fillId="0" borderId="10" xfId="1027" applyNumberFormat="1" applyFont="1" applyFill="1" applyBorder="1" applyAlignment="1" applyProtection="1">
      <alignment horizontal="left" vertical="center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10" xfId="1027" applyFont="1" applyFill="1" applyBorder="1" applyAlignment="1" applyProtection="1">
      <alignment horizontal="center" vertical="center" wrapText="1"/>
      <protection locked="0"/>
    </xf>
    <xf numFmtId="0" fontId="25" fillId="0" borderId="10" xfId="1027" applyFont="1" applyFill="1" applyBorder="1" applyAlignment="1">
      <alignment horizontal="left" vertical="center" wrapText="1"/>
      <protection/>
    </xf>
    <xf numFmtId="49" fontId="28" fillId="0" borderId="10" xfId="1027" applyNumberFormat="1" applyFont="1" applyFill="1" applyBorder="1" applyAlignment="1">
      <alignment horizontal="center" vertical="center" shrinkToFit="1"/>
      <protection/>
    </xf>
    <xf numFmtId="0" fontId="28" fillId="0" borderId="10" xfId="1027" applyFont="1" applyFill="1" applyBorder="1" applyAlignment="1">
      <alignment horizontal="center" vertical="center" shrinkToFit="1"/>
      <protection/>
    </xf>
    <xf numFmtId="49" fontId="28" fillId="0" borderId="10" xfId="345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345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401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center" vertical="center"/>
    </xf>
    <xf numFmtId="49" fontId="28" fillId="0" borderId="10" xfId="741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741" applyFont="1" applyFill="1" applyBorder="1" applyAlignment="1" applyProtection="1">
      <alignment horizontal="center" vertical="center" wrapText="1"/>
      <protection locked="0"/>
    </xf>
    <xf numFmtId="49" fontId="28" fillId="0" borderId="10" xfId="1027" applyNumberFormat="1" applyFont="1" applyFill="1" applyBorder="1" applyAlignment="1" applyProtection="1">
      <alignment horizontal="center" vertical="center" wrapText="1"/>
      <protection locked="0"/>
    </xf>
    <xf numFmtId="49" fontId="25" fillId="46" borderId="11" xfId="1026" applyNumberFormat="1" applyFont="1" applyFill="1" applyBorder="1" applyAlignment="1" applyProtection="1">
      <alignment horizontal="left" vertical="center" wrapText="1"/>
      <protection locked="0"/>
    </xf>
    <xf numFmtId="0" fontId="28" fillId="0" borderId="14" xfId="345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1038" applyFont="1" applyFill="1" applyBorder="1" applyAlignment="1" applyProtection="1">
      <alignment horizontal="center" vertical="center" wrapText="1"/>
      <protection locked="0"/>
    </xf>
    <xf numFmtId="0" fontId="25" fillId="0" borderId="11" xfId="1035" applyFont="1" applyFill="1" applyBorder="1" applyAlignment="1" applyProtection="1">
      <alignment vertical="center" wrapText="1"/>
      <protection locked="0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1" xfId="1027" applyNumberFormat="1" applyFont="1" applyFill="1" applyBorder="1" applyAlignment="1" applyProtection="1">
      <alignment horizontal="left" vertical="center" wrapText="1"/>
      <protection locked="0"/>
    </xf>
    <xf numFmtId="0" fontId="28" fillId="0" borderId="11" xfId="1038" applyFont="1" applyFill="1" applyBorder="1" applyAlignment="1" applyProtection="1">
      <alignment horizontal="center" vertical="center" wrapText="1"/>
      <protection locked="0"/>
    </xf>
    <xf numFmtId="1" fontId="41" fillId="0" borderId="10" xfId="1031" applyNumberFormat="1" applyFont="1" applyBorder="1" applyAlignment="1" applyProtection="1">
      <alignment horizontal="center" vertical="center" wrapText="1"/>
      <protection locked="0"/>
    </xf>
    <xf numFmtId="0" fontId="28" fillId="0" borderId="13" xfId="1027" applyFont="1" applyFill="1" applyBorder="1" applyAlignment="1">
      <alignment horizontal="center" vertical="center" shrinkToFit="1"/>
      <protection/>
    </xf>
    <xf numFmtId="0" fontId="23" fillId="0" borderId="0" xfId="1041" applyFont="1" applyAlignment="1" applyProtection="1">
      <alignment horizontal="center" vertical="center" wrapText="1"/>
      <protection locked="0"/>
    </xf>
    <xf numFmtId="0" fontId="24" fillId="0" borderId="0" xfId="1038" applyFont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Fill="1" applyBorder="1" applyAlignment="1">
      <alignment horizontal="center" vertical="center"/>
    </xf>
    <xf numFmtId="0" fontId="28" fillId="0" borderId="12" xfId="1038" applyFont="1" applyFill="1" applyBorder="1" applyAlignment="1" applyProtection="1">
      <alignment horizontal="center" vertical="center" wrapText="1"/>
      <protection locked="0"/>
    </xf>
    <xf numFmtId="49" fontId="28" fillId="0" borderId="15" xfId="345" applyNumberFormat="1" applyFont="1" applyFill="1" applyBorder="1" applyAlignment="1" applyProtection="1">
      <alignment horizontal="center" vertical="center" wrapText="1"/>
      <protection locked="0"/>
    </xf>
    <xf numFmtId="49" fontId="25" fillId="46" borderId="10" xfId="1026" applyNumberFormat="1" applyFont="1" applyFill="1" applyBorder="1" applyAlignment="1" applyProtection="1">
      <alignment horizontal="left" vertical="center" wrapText="1"/>
      <protection locked="0"/>
    </xf>
    <xf numFmtId="0" fontId="28" fillId="46" borderId="10" xfId="1028" applyNumberFormat="1" applyFont="1" applyFill="1" applyBorder="1" applyAlignment="1" applyProtection="1">
      <alignment horizontal="center" vertical="center" wrapText="1"/>
      <protection locked="0"/>
    </xf>
    <xf numFmtId="188" fontId="36" fillId="0" borderId="10" xfId="1032" applyNumberFormat="1" applyFont="1" applyBorder="1" applyAlignment="1" applyProtection="1">
      <alignment horizontal="center" vertical="center" wrapText="1"/>
      <protection locked="0"/>
    </xf>
    <xf numFmtId="0" fontId="26" fillId="0" borderId="10" xfId="1034" applyFont="1" applyBorder="1" applyAlignment="1" applyProtection="1">
      <alignment horizontal="center" vertical="center" wrapText="1"/>
      <protection locked="0"/>
    </xf>
    <xf numFmtId="190" fontId="27" fillId="0" borderId="10" xfId="1032" applyNumberFormat="1" applyFont="1" applyBorder="1" applyAlignment="1" applyProtection="1">
      <alignment horizontal="center" vertical="center" wrapText="1"/>
      <protection locked="0"/>
    </xf>
    <xf numFmtId="0" fontId="25" fillId="0" borderId="10" xfId="1032" applyFont="1" applyBorder="1" applyAlignment="1" applyProtection="1">
      <alignment horizontal="center" vertical="center" wrapText="1"/>
      <protection locked="0"/>
    </xf>
    <xf numFmtId="1" fontId="28" fillId="0" borderId="10" xfId="1032" applyNumberFormat="1" applyFont="1" applyBorder="1" applyAlignment="1" applyProtection="1">
      <alignment horizontal="center" vertical="center" wrapText="1"/>
      <protection locked="0"/>
    </xf>
    <xf numFmtId="0" fontId="31" fillId="0" borderId="0" xfId="1037" applyFont="1" applyFill="1" applyAlignment="1" applyProtection="1">
      <alignment horizontal="center" vertical="center" wrapText="1"/>
      <protection locked="0"/>
    </xf>
    <xf numFmtId="0" fontId="23" fillId="0" borderId="0" xfId="1037" applyFont="1" applyFill="1" applyAlignment="1" applyProtection="1">
      <alignment horizontal="center" vertical="center" wrapText="1"/>
      <protection locked="0"/>
    </xf>
    <xf numFmtId="0" fontId="24" fillId="0" borderId="0" xfId="1037" applyFont="1" applyFill="1" applyAlignment="1" applyProtection="1">
      <alignment horizontal="center" vertical="center"/>
      <protection locked="0"/>
    </xf>
    <xf numFmtId="0" fontId="25" fillId="46" borderId="10" xfId="1040" applyFont="1" applyFill="1" applyBorder="1" applyAlignment="1" applyProtection="1">
      <alignment horizontal="center" vertical="center" wrapText="1"/>
      <protection locked="0"/>
    </xf>
    <xf numFmtId="0" fontId="31" fillId="46" borderId="10" xfId="1033" applyFont="1" applyFill="1" applyBorder="1" applyAlignment="1" applyProtection="1">
      <alignment horizontal="center" vertical="center"/>
      <protection locked="0"/>
    </xf>
    <xf numFmtId="0" fontId="31" fillId="0" borderId="0" xfId="1031" applyFont="1" applyAlignment="1" applyProtection="1">
      <alignment horizontal="center" vertical="center" wrapText="1"/>
      <protection locked="0"/>
    </xf>
    <xf numFmtId="0" fontId="23" fillId="0" borderId="0" xfId="1040" applyFont="1" applyAlignment="1" applyProtection="1">
      <alignment horizontal="center" vertical="center" wrapText="1"/>
      <protection locked="0"/>
    </xf>
    <xf numFmtId="0" fontId="24" fillId="0" borderId="0" xfId="1037" applyFont="1" applyAlignment="1" applyProtection="1">
      <alignment horizontal="center" vertical="center"/>
      <protection locked="0"/>
    </xf>
    <xf numFmtId="0" fontId="32" fillId="0" borderId="0" xfId="1040" applyFont="1" applyAlignment="1" applyProtection="1">
      <alignment horizontal="center" vertical="center" wrapText="1"/>
      <protection locked="0"/>
    </xf>
    <xf numFmtId="0" fontId="31" fillId="0" borderId="0" xfId="1031" applyFont="1" applyAlignment="1" applyProtection="1">
      <alignment horizontal="center"/>
      <protection locked="0"/>
    </xf>
    <xf numFmtId="0" fontId="25" fillId="46" borderId="10" xfId="1040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1040" applyFont="1" applyFill="1" applyBorder="1" applyAlignment="1" applyProtection="1">
      <alignment horizontal="center" vertical="center" textRotation="90" wrapText="1"/>
      <protection locked="0"/>
    </xf>
    <xf numFmtId="0" fontId="26" fillId="46" borderId="16" xfId="1040" applyFont="1" applyFill="1" applyBorder="1" applyAlignment="1" applyProtection="1">
      <alignment horizontal="center" vertical="center" textRotation="90" wrapText="1"/>
      <protection locked="0"/>
    </xf>
    <xf numFmtId="0" fontId="26" fillId="46" borderId="17" xfId="1040" applyFont="1" applyFill="1" applyBorder="1" applyAlignment="1" applyProtection="1">
      <alignment horizontal="center" vertical="center" textRotation="90" wrapText="1"/>
      <protection locked="0"/>
    </xf>
    <xf numFmtId="188" fontId="25" fillId="46" borderId="10" xfId="1040" applyNumberFormat="1" applyFont="1" applyFill="1" applyBorder="1" applyAlignment="1" applyProtection="1">
      <alignment horizontal="center" vertical="center" wrapText="1"/>
      <protection locked="0"/>
    </xf>
    <xf numFmtId="0" fontId="26" fillId="46" borderId="18" xfId="1040" applyFont="1" applyFill="1" applyBorder="1" applyAlignment="1" applyProtection="1">
      <alignment horizontal="center" vertical="center" textRotation="90" wrapText="1"/>
      <protection locked="0"/>
    </xf>
    <xf numFmtId="0" fontId="26" fillId="46" borderId="19" xfId="1040" applyFont="1" applyFill="1" applyBorder="1" applyAlignment="1" applyProtection="1">
      <alignment horizontal="center" vertical="center" textRotation="90" wrapText="1"/>
      <protection locked="0"/>
    </xf>
    <xf numFmtId="0" fontId="31" fillId="0" borderId="0" xfId="1031" applyFont="1" applyAlignment="1" applyProtection="1">
      <alignment horizontal="center" vertical="center"/>
      <protection locked="0"/>
    </xf>
    <xf numFmtId="0" fontId="32" fillId="0" borderId="0" xfId="1040" applyFont="1" applyAlignment="1" applyProtection="1">
      <alignment horizontal="center" vertical="center"/>
      <protection locked="0"/>
    </xf>
    <xf numFmtId="0" fontId="31" fillId="0" borderId="0" xfId="1032" applyFont="1" applyAlignment="1" applyProtection="1">
      <alignment horizontal="center" vertical="center" wrapText="1"/>
      <protection locked="0"/>
    </xf>
    <xf numFmtId="0" fontId="31" fillId="0" borderId="0" xfId="1032" applyFont="1" applyAlignment="1" applyProtection="1">
      <alignment horizontal="center" vertical="center"/>
      <protection locked="0"/>
    </xf>
    <xf numFmtId="0" fontId="32" fillId="0" borderId="0" xfId="1041" applyFont="1" applyAlignment="1" applyProtection="1">
      <alignment horizontal="center" vertical="center" wrapText="1"/>
      <protection locked="0"/>
    </xf>
    <xf numFmtId="0" fontId="32" fillId="0" borderId="0" xfId="1041" applyFont="1" applyAlignment="1" applyProtection="1">
      <alignment horizontal="center" vertical="center"/>
      <protection locked="0"/>
    </xf>
    <xf numFmtId="0" fontId="25" fillId="46" borderId="10" xfId="1041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1041" applyFont="1" applyFill="1" applyBorder="1" applyAlignment="1" applyProtection="1">
      <alignment horizontal="center" vertical="center" textRotation="90" wrapText="1"/>
      <protection locked="0"/>
    </xf>
    <xf numFmtId="0" fontId="26" fillId="46" borderId="16" xfId="1041" applyFont="1" applyFill="1" applyBorder="1" applyAlignment="1" applyProtection="1">
      <alignment horizontal="center" vertical="center" textRotation="90" wrapText="1"/>
      <protection locked="0"/>
    </xf>
    <xf numFmtId="0" fontId="26" fillId="46" borderId="17" xfId="1041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41" applyFont="1" applyFill="1" applyBorder="1" applyAlignment="1" applyProtection="1">
      <alignment horizontal="center" vertical="center" wrapText="1"/>
      <protection locked="0"/>
    </xf>
    <xf numFmtId="0" fontId="31" fillId="46" borderId="10" xfId="1034" applyFont="1" applyFill="1" applyBorder="1" applyAlignment="1" applyProtection="1">
      <alignment horizontal="center" vertical="center"/>
      <protection locked="0"/>
    </xf>
    <xf numFmtId="188" fontId="25" fillId="46" borderId="10" xfId="1041" applyNumberFormat="1" applyFont="1" applyFill="1" applyBorder="1" applyAlignment="1" applyProtection="1">
      <alignment horizontal="center" vertical="center" wrapText="1"/>
      <protection locked="0"/>
    </xf>
    <xf numFmtId="0" fontId="26" fillId="46" borderId="18" xfId="1041" applyFont="1" applyFill="1" applyBorder="1" applyAlignment="1" applyProtection="1">
      <alignment horizontal="center" vertical="center" textRotation="90" wrapText="1"/>
      <protection locked="0"/>
    </xf>
    <xf numFmtId="0" fontId="26" fillId="46" borderId="19" xfId="1041" applyFont="1" applyFill="1" applyBorder="1" applyAlignment="1" applyProtection="1">
      <alignment horizontal="center" vertical="center" textRotation="90" wrapText="1"/>
      <protection locked="0"/>
    </xf>
    <xf numFmtId="0" fontId="33" fillId="0" borderId="0" xfId="1045" applyFont="1" applyFill="1" applyAlignment="1">
      <alignment horizontal="center" vertical="center" wrapText="1"/>
      <protection/>
    </xf>
  </cellXfs>
  <cellStyles count="1077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Hyperlink" xfId="287"/>
    <cellStyle name="Currency" xfId="288"/>
    <cellStyle name="Currency [0]" xfId="289"/>
    <cellStyle name="Денежный 10" xfId="290"/>
    <cellStyle name="Денежный 10 2" xfId="291"/>
    <cellStyle name="Денежный 10 2 2" xfId="292"/>
    <cellStyle name="Денежный 10 2 3" xfId="293"/>
    <cellStyle name="Денежный 10 2 3 2" xfId="294"/>
    <cellStyle name="Денежный 10 2 3 2 2" xfId="295"/>
    <cellStyle name="Денежный 10 2 3 3" xfId="296"/>
    <cellStyle name="Денежный 10 2 3 3 2" xfId="297"/>
    <cellStyle name="Денежный 10 2 4" xfId="298"/>
    <cellStyle name="Денежный 10 2 4 2" xfId="299"/>
    <cellStyle name="Денежный 10 2 4 3" xfId="300"/>
    <cellStyle name="Денежный 10 2 4 4" xfId="301"/>
    <cellStyle name="Денежный 10 2 5" xfId="302"/>
    <cellStyle name="Денежный 10 2 6" xfId="303"/>
    <cellStyle name="Денежный 10 2 7" xfId="304"/>
    <cellStyle name="Денежный 10 3" xfId="305"/>
    <cellStyle name="Денежный 10 3 2" xfId="306"/>
    <cellStyle name="Денежный 10 3 3" xfId="307"/>
    <cellStyle name="Денежный 10 4" xfId="308"/>
    <cellStyle name="Денежный 10 4 2" xfId="309"/>
    <cellStyle name="Денежный 10 4 3" xfId="310"/>
    <cellStyle name="Денежный 10 5" xfId="311"/>
    <cellStyle name="Денежный 11" xfId="312"/>
    <cellStyle name="Денежный 11 10" xfId="313"/>
    <cellStyle name="Денежный 11 11" xfId="314"/>
    <cellStyle name="Денежный 11 11 2" xfId="315"/>
    <cellStyle name="Денежный 11 11 3" xfId="316"/>
    <cellStyle name="Денежный 11 12" xfId="317"/>
    <cellStyle name="Денежный 11 13" xfId="318"/>
    <cellStyle name="Денежный 11 14" xfId="319"/>
    <cellStyle name="Денежный 11 2" xfId="320"/>
    <cellStyle name="Денежный 11 2 2" xfId="321"/>
    <cellStyle name="Денежный 11 2 2 2" xfId="322"/>
    <cellStyle name="Денежный 11 2 2 3" xfId="323"/>
    <cellStyle name="Денежный 11 2 3" xfId="324"/>
    <cellStyle name="Денежный 11 3" xfId="325"/>
    <cellStyle name="Денежный 11 4" xfId="326"/>
    <cellStyle name="Денежный 11 5" xfId="327"/>
    <cellStyle name="Денежный 11 6" xfId="328"/>
    <cellStyle name="Денежный 11 7" xfId="329"/>
    <cellStyle name="Денежный 11 8" xfId="330"/>
    <cellStyle name="Денежный 11 9" xfId="331"/>
    <cellStyle name="Денежный 11 9 12" xfId="332"/>
    <cellStyle name="Денежный 11 9 2" xfId="333"/>
    <cellStyle name="Денежный 11 9 3" xfId="334"/>
    <cellStyle name="Денежный 11 9 4" xfId="335"/>
    <cellStyle name="Денежный 11 9 5" xfId="336"/>
    <cellStyle name="Денежный 11 9 6" xfId="337"/>
    <cellStyle name="Денежный 11 9 7" xfId="338"/>
    <cellStyle name="Денежный 12" xfId="339"/>
    <cellStyle name="Денежный 12 10" xfId="340"/>
    <cellStyle name="Денежный 12 11" xfId="341"/>
    <cellStyle name="Денежный 12 12" xfId="342"/>
    <cellStyle name="Денежный 12 12 10" xfId="343"/>
    <cellStyle name="Денежный 12 12 2" xfId="344"/>
    <cellStyle name="Денежный 12 12 2 2" xfId="345"/>
    <cellStyle name="Денежный 12 12 2 3" xfId="346"/>
    <cellStyle name="Денежный 12 12 2 4" xfId="347"/>
    <cellStyle name="Денежный 12 12 3" xfId="348"/>
    <cellStyle name="Денежный 12 12 3 2" xfId="349"/>
    <cellStyle name="Денежный 12 12 4" xfId="350"/>
    <cellStyle name="Денежный 12 12 5" xfId="351"/>
    <cellStyle name="Денежный 12 12 6" xfId="352"/>
    <cellStyle name="Денежный 12 12 7" xfId="353"/>
    <cellStyle name="Денежный 12 12 8" xfId="354"/>
    <cellStyle name="Денежный 12 12_Мастер" xfId="355"/>
    <cellStyle name="Денежный 12 13" xfId="356"/>
    <cellStyle name="Денежный 12 14" xfId="357"/>
    <cellStyle name="Денежный 12 15" xfId="358"/>
    <cellStyle name="Денежный 12 16" xfId="359"/>
    <cellStyle name="Денежный 12 17" xfId="360"/>
    <cellStyle name="Денежный 12 18" xfId="361"/>
    <cellStyle name="Денежный 12 19" xfId="362"/>
    <cellStyle name="Денежный 12 2" xfId="363"/>
    <cellStyle name="Денежный 12 2 2" xfId="364"/>
    <cellStyle name="Денежный 12 2 3" xfId="365"/>
    <cellStyle name="Денежный 12 20" xfId="366"/>
    <cellStyle name="Денежный 12 21" xfId="367"/>
    <cellStyle name="Денежный 12 3" xfId="368"/>
    <cellStyle name="Денежный 12 3 2" xfId="369"/>
    <cellStyle name="Денежный 12 4" xfId="370"/>
    <cellStyle name="Денежный 12 5" xfId="371"/>
    <cellStyle name="Денежный 12 6" xfId="372"/>
    <cellStyle name="Денежный 12 7" xfId="373"/>
    <cellStyle name="Денежный 12 8" xfId="374"/>
    <cellStyle name="Денежный 12 9" xfId="375"/>
    <cellStyle name="Денежный 13 10" xfId="376"/>
    <cellStyle name="Денежный 13 2" xfId="377"/>
    <cellStyle name="Денежный 13 3" xfId="378"/>
    <cellStyle name="Денежный 13 4" xfId="379"/>
    <cellStyle name="Денежный 13 5" xfId="380"/>
    <cellStyle name="Денежный 13 6" xfId="381"/>
    <cellStyle name="Денежный 13 7" xfId="382"/>
    <cellStyle name="Денежный 13 8" xfId="383"/>
    <cellStyle name="Денежный 13 9" xfId="384"/>
    <cellStyle name="Денежный 14" xfId="385"/>
    <cellStyle name="Денежный 14 2" xfId="386"/>
    <cellStyle name="Денежный 14 3" xfId="387"/>
    <cellStyle name="Денежный 14 4" xfId="388"/>
    <cellStyle name="Денежный 14 5" xfId="389"/>
    <cellStyle name="Денежный 14 6" xfId="390"/>
    <cellStyle name="Денежный 14 7" xfId="391"/>
    <cellStyle name="Денежный 14 8" xfId="392"/>
    <cellStyle name="Денежный 14 9" xfId="393"/>
    <cellStyle name="Денежный 16" xfId="394"/>
    <cellStyle name="Денежный 18" xfId="395"/>
    <cellStyle name="Денежный 2" xfId="396"/>
    <cellStyle name="Денежный 2 10" xfId="397"/>
    <cellStyle name="Денежный 2 10 2" xfId="398"/>
    <cellStyle name="Денежный 2 10 2 10" xfId="399"/>
    <cellStyle name="Денежный 2 10 2 11" xfId="400"/>
    <cellStyle name="Денежный 2 10 2 12" xfId="401"/>
    <cellStyle name="Денежный 2 10 2 13" xfId="402"/>
    <cellStyle name="Денежный 2 10 2 2" xfId="403"/>
    <cellStyle name="Денежный 2 10 2 2 2" xfId="404"/>
    <cellStyle name="Денежный 2 10 2 3" xfId="405"/>
    <cellStyle name="Денежный 2 10 2 4" xfId="406"/>
    <cellStyle name="Денежный 2 10 2 5" xfId="407"/>
    <cellStyle name="Денежный 2 10 2 6" xfId="408"/>
    <cellStyle name="Денежный 2 10 2 7" xfId="409"/>
    <cellStyle name="Денежный 2 10 2 8" xfId="410"/>
    <cellStyle name="Денежный 2 10 2 9" xfId="411"/>
    <cellStyle name="Денежный 2 11" xfId="412"/>
    <cellStyle name="Денежный 2 11 2" xfId="413"/>
    <cellStyle name="Денежный 2 11 2 2" xfId="414"/>
    <cellStyle name="Денежный 2 11 2 3" xfId="415"/>
    <cellStyle name="Денежный 2 11 3" xfId="416"/>
    <cellStyle name="Денежный 2 12" xfId="417"/>
    <cellStyle name="Денежный 2 13" xfId="418"/>
    <cellStyle name="Денежный 2 13 2" xfId="419"/>
    <cellStyle name="Денежный 2 13 3" xfId="420"/>
    <cellStyle name="Денежный 2 14" xfId="421"/>
    <cellStyle name="Денежный 2 15" xfId="422"/>
    <cellStyle name="Денежный 2 16" xfId="423"/>
    <cellStyle name="Денежный 2 17" xfId="424"/>
    <cellStyle name="Денежный 2 18" xfId="425"/>
    <cellStyle name="Денежный 2 19" xfId="426"/>
    <cellStyle name="Денежный 2 2" xfId="427"/>
    <cellStyle name="Денежный 2 2 10" xfId="428"/>
    <cellStyle name="Денежный 2 2 11" xfId="429"/>
    <cellStyle name="Денежный 2 2 12" xfId="430"/>
    <cellStyle name="Денежный 2 2 2" xfId="431"/>
    <cellStyle name="Денежный 2 2 2 10" xfId="432"/>
    <cellStyle name="Денежный 2 2 2 11" xfId="433"/>
    <cellStyle name="Денежный 2 2 2 2" xfId="434"/>
    <cellStyle name="Денежный 2 2 2 3" xfId="435"/>
    <cellStyle name="Денежный 2 2 2 4" xfId="436"/>
    <cellStyle name="Денежный 2 2 2 4 2" xfId="437"/>
    <cellStyle name="Денежный 2 2 2 5" xfId="438"/>
    <cellStyle name="Денежный 2 2 2 6" xfId="439"/>
    <cellStyle name="Денежный 2 2 2 7" xfId="440"/>
    <cellStyle name="Денежный 2 2 2 8" xfId="441"/>
    <cellStyle name="Денежный 2 2 2 9" xfId="442"/>
    <cellStyle name="Денежный 2 2 3" xfId="443"/>
    <cellStyle name="Денежный 2 2 4" xfId="444"/>
    <cellStyle name="Денежный 2 2 5" xfId="445"/>
    <cellStyle name="Денежный 2 2 5 2" xfId="446"/>
    <cellStyle name="Денежный 2 2 6" xfId="447"/>
    <cellStyle name="Денежный 2 2 7" xfId="448"/>
    <cellStyle name="Денежный 2 2 8" xfId="449"/>
    <cellStyle name="Денежный 2 2 9" xfId="450"/>
    <cellStyle name="Денежный 2 20" xfId="451"/>
    <cellStyle name="Денежный 2 21" xfId="452"/>
    <cellStyle name="Денежный 2 22" xfId="453"/>
    <cellStyle name="Денежный 2 23" xfId="454"/>
    <cellStyle name="Денежный 2 24" xfId="455"/>
    <cellStyle name="Денежный 2 24 2" xfId="456"/>
    <cellStyle name="Денежный 2 25" xfId="457"/>
    <cellStyle name="Денежный 2 26" xfId="458"/>
    <cellStyle name="Денежный 2 27" xfId="459"/>
    <cellStyle name="Денежный 2 28" xfId="460"/>
    <cellStyle name="Денежный 2 29" xfId="461"/>
    <cellStyle name="Денежный 2 3" xfId="462"/>
    <cellStyle name="Денежный 2 3 2" xfId="463"/>
    <cellStyle name="Денежный 2 3 2 2" xfId="464"/>
    <cellStyle name="Денежный 2 3 2 3" xfId="465"/>
    <cellStyle name="Денежный 2 3 2 4" xfId="466"/>
    <cellStyle name="Денежный 2 3 3" xfId="467"/>
    <cellStyle name="Денежный 2 3 4" xfId="468"/>
    <cellStyle name="Денежный 2 3 5" xfId="469"/>
    <cellStyle name="Денежный 2 3 6" xfId="470"/>
    <cellStyle name="Денежный 2 3 7" xfId="471"/>
    <cellStyle name="Денежный 2 3 8" xfId="472"/>
    <cellStyle name="Денежный 2 3 9" xfId="473"/>
    <cellStyle name="Денежный 2 3 9 2" xfId="474"/>
    <cellStyle name="Денежный 2 3 9 2 2" xfId="475"/>
    <cellStyle name="Денежный 2 3 9 2 3" xfId="476"/>
    <cellStyle name="Денежный 2 3 9 2 4" xfId="477"/>
    <cellStyle name="Денежный 2 3 9 3" xfId="478"/>
    <cellStyle name="Денежный 2 3 9 4" xfId="479"/>
    <cellStyle name="Денежный 2 3 9 5" xfId="480"/>
    <cellStyle name="Денежный 2 3 9 6" xfId="481"/>
    <cellStyle name="Денежный 2 3 9 7" xfId="482"/>
    <cellStyle name="Денежный 2 3 9 8" xfId="483"/>
    <cellStyle name="Денежный 2 30" xfId="484"/>
    <cellStyle name="Денежный 2 31" xfId="485"/>
    <cellStyle name="Денежный 2 32" xfId="486"/>
    <cellStyle name="Денежный 2 33" xfId="487"/>
    <cellStyle name="Денежный 2 34" xfId="488"/>
    <cellStyle name="Денежный 2 35" xfId="489"/>
    <cellStyle name="Денежный 2 36" xfId="490"/>
    <cellStyle name="Денежный 2 36 2" xfId="491"/>
    <cellStyle name="Денежный 2 37" xfId="492"/>
    <cellStyle name="Денежный 2 38" xfId="493"/>
    <cellStyle name="Денежный 2 39" xfId="494"/>
    <cellStyle name="Денежный 2 4" xfId="495"/>
    <cellStyle name="Денежный 2 4 2" xfId="496"/>
    <cellStyle name="Денежный 2 4 3" xfId="497"/>
    <cellStyle name="Денежный 2 4 4" xfId="498"/>
    <cellStyle name="Денежный 2 4 5" xfId="499"/>
    <cellStyle name="Денежный 2 4 6" xfId="500"/>
    <cellStyle name="Денежный 2 4 7" xfId="501"/>
    <cellStyle name="Денежный 2 4 8" xfId="502"/>
    <cellStyle name="Денежный 2 4 9" xfId="503"/>
    <cellStyle name="Денежный 2 40" xfId="504"/>
    <cellStyle name="Денежный 2 41" xfId="505"/>
    <cellStyle name="Денежный 2 42" xfId="506"/>
    <cellStyle name="Денежный 2 43" xfId="507"/>
    <cellStyle name="Денежный 2 45" xfId="508"/>
    <cellStyle name="Денежный 2 46" xfId="509"/>
    <cellStyle name="Денежный 2 47" xfId="510"/>
    <cellStyle name="Денежный 2 5" xfId="511"/>
    <cellStyle name="Денежный 2 5 2" xfId="512"/>
    <cellStyle name="Денежный 2 5 2 2" xfId="513"/>
    <cellStyle name="Денежный 2 5 2 3" xfId="514"/>
    <cellStyle name="Денежный 2 5 2 4" xfId="515"/>
    <cellStyle name="Денежный 2 5 3" xfId="516"/>
    <cellStyle name="Денежный 2 5 3 2" xfId="517"/>
    <cellStyle name="Денежный 2 5 3 3" xfId="518"/>
    <cellStyle name="Денежный 2 5 3 4" xfId="519"/>
    <cellStyle name="Денежный 2 5 4" xfId="520"/>
    <cellStyle name="Денежный 2 5 4 2" xfId="521"/>
    <cellStyle name="Денежный 2 5 4 3" xfId="522"/>
    <cellStyle name="Денежный 2 5 4 4" xfId="523"/>
    <cellStyle name="Денежный 2 5 5" xfId="524"/>
    <cellStyle name="Денежный 2 5 6" xfId="525"/>
    <cellStyle name="Денежный 2 5 7" xfId="526"/>
    <cellStyle name="Денежный 2 5 8" xfId="527"/>
    <cellStyle name="Денежный 2 51" xfId="528"/>
    <cellStyle name="Денежный 2 6" xfId="529"/>
    <cellStyle name="Денежный 2 7" xfId="530"/>
    <cellStyle name="Денежный 2 8" xfId="531"/>
    <cellStyle name="Денежный 2 9" xfId="532"/>
    <cellStyle name="Денежный 20" xfId="533"/>
    <cellStyle name="Денежный 24" xfId="534"/>
    <cellStyle name="Денежный 24 12" xfId="535"/>
    <cellStyle name="Денежный 24 2" xfId="536"/>
    <cellStyle name="Денежный 24 2 2" xfId="537"/>
    <cellStyle name="Денежный 24 3" xfId="538"/>
    <cellStyle name="Денежный 24 3 2" xfId="539"/>
    <cellStyle name="Денежный 24 3 3" xfId="540"/>
    <cellStyle name="Денежный 24 3 4" xfId="541"/>
    <cellStyle name="Денежный 24 4" xfId="542"/>
    <cellStyle name="Денежный 24 5" xfId="543"/>
    <cellStyle name="Денежный 24 6" xfId="544"/>
    <cellStyle name="Денежный 24 7" xfId="545"/>
    <cellStyle name="Денежный 24 8" xfId="546"/>
    <cellStyle name="Денежный 26" xfId="547"/>
    <cellStyle name="Денежный 3" xfId="548"/>
    <cellStyle name="Денежный 3 10" xfId="549"/>
    <cellStyle name="Денежный 3 11" xfId="550"/>
    <cellStyle name="Денежный 3 12" xfId="551"/>
    <cellStyle name="Денежный 3 13" xfId="552"/>
    <cellStyle name="Денежный 3 14" xfId="553"/>
    <cellStyle name="Денежный 3 15" xfId="554"/>
    <cellStyle name="Денежный 3 16" xfId="555"/>
    <cellStyle name="Денежный 3 2" xfId="556"/>
    <cellStyle name="Денежный 3 2 2" xfId="557"/>
    <cellStyle name="Денежный 3 2 2 2" xfId="558"/>
    <cellStyle name="Денежный 3 2 3" xfId="559"/>
    <cellStyle name="Денежный 3 3" xfId="560"/>
    <cellStyle name="Денежный 3 3 2" xfId="561"/>
    <cellStyle name="Денежный 3 3 3" xfId="562"/>
    <cellStyle name="Денежный 3 4" xfId="563"/>
    <cellStyle name="Денежный 3 4 2" xfId="564"/>
    <cellStyle name="Денежный 3 4 3" xfId="565"/>
    <cellStyle name="Денежный 3 5" xfId="566"/>
    <cellStyle name="Денежный 3 5 2" xfId="567"/>
    <cellStyle name="Денежный 3 5 3" xfId="568"/>
    <cellStyle name="Денежный 3 6" xfId="569"/>
    <cellStyle name="Денежный 3 6 2" xfId="570"/>
    <cellStyle name="Денежный 3 7" xfId="571"/>
    <cellStyle name="Денежный 3 8" xfId="572"/>
    <cellStyle name="Денежный 3 8 2" xfId="573"/>
    <cellStyle name="Денежный 3 8 3" xfId="574"/>
    <cellStyle name="Денежный 3 8 4" xfId="575"/>
    <cellStyle name="Денежный 3 9" xfId="576"/>
    <cellStyle name="Денежный 4" xfId="577"/>
    <cellStyle name="Денежный 4 10" xfId="578"/>
    <cellStyle name="Денежный 4 11" xfId="579"/>
    <cellStyle name="Денежный 4 12" xfId="580"/>
    <cellStyle name="Денежный 4 13" xfId="581"/>
    <cellStyle name="Денежный 4 13 2" xfId="582"/>
    <cellStyle name="Денежный 4 14" xfId="583"/>
    <cellStyle name="Денежный 4 14 2" xfId="584"/>
    <cellStyle name="Денежный 4 14 3" xfId="585"/>
    <cellStyle name="Денежный 4 14 4" xfId="586"/>
    <cellStyle name="Денежный 4 14 5" xfId="587"/>
    <cellStyle name="Денежный 4 14 6" xfId="588"/>
    <cellStyle name="Денежный 4 2" xfId="589"/>
    <cellStyle name="Денежный 4 2 2" xfId="590"/>
    <cellStyle name="Денежный 4 2 3" xfId="591"/>
    <cellStyle name="Денежный 4 3" xfId="592"/>
    <cellStyle name="Денежный 4 3 2" xfId="593"/>
    <cellStyle name="Денежный 4 3 3" xfId="594"/>
    <cellStyle name="Денежный 4 3 3 2" xfId="595"/>
    <cellStyle name="Денежный 4 3 3 3" xfId="596"/>
    <cellStyle name="Денежный 4 3 3 4" xfId="597"/>
    <cellStyle name="Денежный 4 3 4" xfId="598"/>
    <cellStyle name="Денежный 4 3 5" xfId="599"/>
    <cellStyle name="Денежный 4 3 6" xfId="600"/>
    <cellStyle name="Денежный 4 3 7" xfId="601"/>
    <cellStyle name="Денежный 4 4" xfId="602"/>
    <cellStyle name="Денежный 4 4 2" xfId="603"/>
    <cellStyle name="Денежный 4 5" xfId="604"/>
    <cellStyle name="Денежный 4 5 2" xfId="605"/>
    <cellStyle name="Денежный 4 6" xfId="606"/>
    <cellStyle name="Денежный 4 7" xfId="607"/>
    <cellStyle name="Денежный 4 8" xfId="608"/>
    <cellStyle name="Денежный 4 9" xfId="609"/>
    <cellStyle name="Денежный 5" xfId="610"/>
    <cellStyle name="Денежный 5 2" xfId="611"/>
    <cellStyle name="Денежный 5 2 2" xfId="612"/>
    <cellStyle name="Денежный 5 2 3" xfId="613"/>
    <cellStyle name="Денежный 5 3" xfId="614"/>
    <cellStyle name="Денежный 5 3 2" xfId="615"/>
    <cellStyle name="Денежный 5 4" xfId="616"/>
    <cellStyle name="Денежный 5 5" xfId="617"/>
    <cellStyle name="Денежный 5 5 2" xfId="618"/>
    <cellStyle name="Денежный 6" xfId="619"/>
    <cellStyle name="Денежный 6 10" xfId="620"/>
    <cellStyle name="Денежный 6 11" xfId="621"/>
    <cellStyle name="Денежный 6 2" xfId="622"/>
    <cellStyle name="Денежный 6 2 2" xfId="623"/>
    <cellStyle name="Денежный 6 2 3" xfId="624"/>
    <cellStyle name="Денежный 6 3" xfId="625"/>
    <cellStyle name="Денежный 6 4" xfId="626"/>
    <cellStyle name="Денежный 6 5" xfId="627"/>
    <cellStyle name="Денежный 6 5 2" xfId="628"/>
    <cellStyle name="Денежный 6 6" xfId="629"/>
    <cellStyle name="Денежный 6 7" xfId="630"/>
    <cellStyle name="Денежный 6 7 2" xfId="631"/>
    <cellStyle name="Денежный 6 7 3" xfId="632"/>
    <cellStyle name="Денежный 6 7 4" xfId="633"/>
    <cellStyle name="Денежный 6 7 5" xfId="634"/>
    <cellStyle name="Денежный 6 7 6" xfId="635"/>
    <cellStyle name="Денежный 6 8" xfId="636"/>
    <cellStyle name="Денежный 6 8 2" xfId="637"/>
    <cellStyle name="Денежный 6 8 3" xfId="638"/>
    <cellStyle name="Денежный 6 8 4" xfId="639"/>
    <cellStyle name="Денежный 6 9" xfId="640"/>
    <cellStyle name="Денежный 7" xfId="641"/>
    <cellStyle name="Денежный 7 2" xfId="642"/>
    <cellStyle name="Денежный 7 2 2" xfId="643"/>
    <cellStyle name="Денежный 7 2 3" xfId="644"/>
    <cellStyle name="Денежный 7 3" xfId="645"/>
    <cellStyle name="Денежный 7 4" xfId="646"/>
    <cellStyle name="Денежный 7 5" xfId="647"/>
    <cellStyle name="Денежный 7 5 2" xfId="648"/>
    <cellStyle name="Денежный 7 6" xfId="649"/>
    <cellStyle name="Денежный 8 2" xfId="650"/>
    <cellStyle name="Денежный 8 2 2" xfId="651"/>
    <cellStyle name="Денежный 8 2 3" xfId="652"/>
    <cellStyle name="Денежный 8 3" xfId="653"/>
    <cellStyle name="Денежный 8 3 2" xfId="654"/>
    <cellStyle name="Денежный 8 4" xfId="655"/>
    <cellStyle name="Денежный 8 5" xfId="656"/>
    <cellStyle name="Денежный 8 5 2" xfId="657"/>
    <cellStyle name="Денежный 8 6" xfId="658"/>
    <cellStyle name="Денежный 9 2" xfId="659"/>
    <cellStyle name="Денежный 9 2 2" xfId="660"/>
    <cellStyle name="Денежный 9 2 3" xfId="661"/>
    <cellStyle name="Денежный 9 2 4" xfId="662"/>
    <cellStyle name="Денежный 9 3" xfId="663"/>
    <cellStyle name="Денежный_База 2" xfId="664"/>
    <cellStyle name="Заголовок 1" xfId="665"/>
    <cellStyle name="Заголовок 1 2" xfId="666"/>
    <cellStyle name="Заголовок 1 3" xfId="667"/>
    <cellStyle name="Заголовок 2" xfId="668"/>
    <cellStyle name="Заголовок 2 2" xfId="669"/>
    <cellStyle name="Заголовок 2 3" xfId="670"/>
    <cellStyle name="Заголовок 3" xfId="671"/>
    <cellStyle name="Заголовок 3 2" xfId="672"/>
    <cellStyle name="Заголовок 3 3" xfId="673"/>
    <cellStyle name="Заголовок 4" xfId="674"/>
    <cellStyle name="Заголовок 4 2" xfId="675"/>
    <cellStyle name="Заголовок 4 3" xfId="676"/>
    <cellStyle name="Итог" xfId="677"/>
    <cellStyle name="Итог 2" xfId="678"/>
    <cellStyle name="Итог 3" xfId="679"/>
    <cellStyle name="Контрольная ячейка" xfId="680"/>
    <cellStyle name="Контрольная ячейка 2" xfId="681"/>
    <cellStyle name="Контрольная ячейка 3" xfId="682"/>
    <cellStyle name="Контрольная ячейка 4" xfId="683"/>
    <cellStyle name="Название" xfId="684"/>
    <cellStyle name="Название 2" xfId="685"/>
    <cellStyle name="Название 3" xfId="686"/>
    <cellStyle name="Нейтральный" xfId="687"/>
    <cellStyle name="Нейтральный 2" xfId="688"/>
    <cellStyle name="Нейтральный 3" xfId="689"/>
    <cellStyle name="Нейтральный 4" xfId="690"/>
    <cellStyle name="Обычный 10" xfId="691"/>
    <cellStyle name="Обычный 10 2" xfId="692"/>
    <cellStyle name="Обычный 10 3" xfId="693"/>
    <cellStyle name="Обычный 11" xfId="694"/>
    <cellStyle name="Обычный 11 10" xfId="695"/>
    <cellStyle name="Обычный 11 11" xfId="696"/>
    <cellStyle name="Обычный 11 12" xfId="697"/>
    <cellStyle name="Обычный 11 12 2" xfId="698"/>
    <cellStyle name="Обычный 11 2" xfId="699"/>
    <cellStyle name="Обычный 11 2 2" xfId="700"/>
    <cellStyle name="Обычный 11 3" xfId="701"/>
    <cellStyle name="Обычный 11 4" xfId="702"/>
    <cellStyle name="Обычный 11 5" xfId="703"/>
    <cellStyle name="Обычный 11 6" xfId="704"/>
    <cellStyle name="Обычный 11 7" xfId="705"/>
    <cellStyle name="Обычный 11 8" xfId="706"/>
    <cellStyle name="Обычный 11 9" xfId="707"/>
    <cellStyle name="Обычный 12" xfId="708"/>
    <cellStyle name="Обычный 13 2" xfId="709"/>
    <cellStyle name="Обычный 14" xfId="710"/>
    <cellStyle name="Обычный 14 2" xfId="711"/>
    <cellStyle name="Обычный 14 3" xfId="712"/>
    <cellStyle name="Обычный 14 4" xfId="713"/>
    <cellStyle name="Обычный 14 5" xfId="714"/>
    <cellStyle name="Обычный 14 6" xfId="715"/>
    <cellStyle name="Обычный 15" xfId="716"/>
    <cellStyle name="Обычный 15 2" xfId="717"/>
    <cellStyle name="Обычный 16" xfId="718"/>
    <cellStyle name="Обычный 17" xfId="719"/>
    <cellStyle name="Обычный 17 2" xfId="720"/>
    <cellStyle name="Обычный 17 3" xfId="721"/>
    <cellStyle name="Обычный 17 4" xfId="722"/>
    <cellStyle name="Обычный 17 5" xfId="723"/>
    <cellStyle name="Обычный 17 6" xfId="724"/>
    <cellStyle name="Обычный 17 7" xfId="725"/>
    <cellStyle name="Обычный 18" xfId="726"/>
    <cellStyle name="Обычный 18 2" xfId="727"/>
    <cellStyle name="Обычный 18 3" xfId="728"/>
    <cellStyle name="Обычный 19" xfId="729"/>
    <cellStyle name="Обычный 2" xfId="730"/>
    <cellStyle name="Обычный 2 10" xfId="731"/>
    <cellStyle name="Обычный 2 10 2" xfId="732"/>
    <cellStyle name="Обычный 2 11" xfId="733"/>
    <cellStyle name="Обычный 2 12" xfId="734"/>
    <cellStyle name="Обычный 2 13" xfId="735"/>
    <cellStyle name="Обычный 2 14" xfId="736"/>
    <cellStyle name="Обычный 2 14 10" xfId="737"/>
    <cellStyle name="Обычный 2 14 10 2" xfId="738"/>
    <cellStyle name="Обычный 2 14 11" xfId="739"/>
    <cellStyle name="Обычный 2 14 12" xfId="740"/>
    <cellStyle name="Обычный 2 14 2" xfId="741"/>
    <cellStyle name="Обычный 2 14 2 2" xfId="742"/>
    <cellStyle name="Обычный 2 14 3" xfId="743"/>
    <cellStyle name="Обычный 2 14 4" xfId="744"/>
    <cellStyle name="Обычный 2 14 5" xfId="745"/>
    <cellStyle name="Обычный 2 14 6" xfId="746"/>
    <cellStyle name="Обычный 2 14 7" xfId="747"/>
    <cellStyle name="Обычный 2 14 8" xfId="748"/>
    <cellStyle name="Обычный 2 14 9" xfId="749"/>
    <cellStyle name="Обычный 2 15" xfId="750"/>
    <cellStyle name="Обычный 2 16" xfId="751"/>
    <cellStyle name="Обычный 2 17" xfId="752"/>
    <cellStyle name="Обычный 2 18" xfId="753"/>
    <cellStyle name="Обычный 2 19" xfId="754"/>
    <cellStyle name="Обычный 2 2" xfId="755"/>
    <cellStyle name="Обычный 2 2 10" xfId="756"/>
    <cellStyle name="Обычный 2 2 10 2" xfId="757"/>
    <cellStyle name="Обычный 2 2 11" xfId="758"/>
    <cellStyle name="Обычный 2 2 12" xfId="759"/>
    <cellStyle name="Обычный 2 2 13" xfId="760"/>
    <cellStyle name="Обычный 2 2 14" xfId="761"/>
    <cellStyle name="Обычный 2 2 15" xfId="762"/>
    <cellStyle name="Обычный 2 2 16" xfId="763"/>
    <cellStyle name="Обычный 2 2 17" xfId="764"/>
    <cellStyle name="Обычный 2 2 2" xfId="765"/>
    <cellStyle name="Обычный 2 2 2 2" xfId="766"/>
    <cellStyle name="Обычный 2 2 2 2 2" xfId="767"/>
    <cellStyle name="Обычный 2 2 2 2 3" xfId="768"/>
    <cellStyle name="Обычный 2 2 2 2 4" xfId="769"/>
    <cellStyle name="Обычный 2 2 2 2 5" xfId="770"/>
    <cellStyle name="Обычный 2 2 2 3" xfId="771"/>
    <cellStyle name="Обычный 2 2 2 3 2" xfId="772"/>
    <cellStyle name="Обычный 2 2 2 4" xfId="773"/>
    <cellStyle name="Обычный 2 2 2 4 2" xfId="774"/>
    <cellStyle name="Обычный 2 2 2 4 3" xfId="775"/>
    <cellStyle name="Обычный 2 2 2 4 4" xfId="776"/>
    <cellStyle name="Обычный 2 2 2 5" xfId="777"/>
    <cellStyle name="Обычный 2 2 2 5 2" xfId="778"/>
    <cellStyle name="Обычный 2 2 2 5 3" xfId="779"/>
    <cellStyle name="Обычный 2 2 2 5 4" xfId="780"/>
    <cellStyle name="Обычный 2 2 2 6" xfId="781"/>
    <cellStyle name="Обычный 2 2 2 7" xfId="782"/>
    <cellStyle name="Обычный 2 2 2 8" xfId="783"/>
    <cellStyle name="Обычный 2 2 2 9" xfId="784"/>
    <cellStyle name="Обычный 2 2 3" xfId="785"/>
    <cellStyle name="Обычный 2 2 3 2" xfId="786"/>
    <cellStyle name="Обычный 2 2 3 2 2" xfId="787"/>
    <cellStyle name="Обычный 2 2 3 2 3" xfId="788"/>
    <cellStyle name="Обычный 2 2 3 3" xfId="789"/>
    <cellStyle name="Обычный 2 2 3 4" xfId="790"/>
    <cellStyle name="Обычный 2 2 3 5" xfId="791"/>
    <cellStyle name="Обычный 2 2 3 6" xfId="792"/>
    <cellStyle name="Обычный 2 2 3 7" xfId="793"/>
    <cellStyle name="Обычный 2 2 3 8" xfId="794"/>
    <cellStyle name="Обычный 2 2 4" xfId="795"/>
    <cellStyle name="Обычный 2 2 4 2" xfId="796"/>
    <cellStyle name="Обычный 2 2 4 3" xfId="797"/>
    <cellStyle name="Обычный 2 2 4 4" xfId="798"/>
    <cellStyle name="Обычный 2 2 5" xfId="799"/>
    <cellStyle name="Обычный 2 2 5 2" xfId="800"/>
    <cellStyle name="Обычный 2 2 5 3" xfId="801"/>
    <cellStyle name="Обычный 2 2 5 4" xfId="802"/>
    <cellStyle name="Обычный 2 2 6" xfId="803"/>
    <cellStyle name="Обычный 2 2 7" xfId="804"/>
    <cellStyle name="Обычный 2 2 8" xfId="805"/>
    <cellStyle name="Обычный 2 2 9" xfId="806"/>
    <cellStyle name="Обычный 2 2_База1 (version 1)" xfId="807"/>
    <cellStyle name="Обычный 2 20" xfId="808"/>
    <cellStyle name="Обычный 2 21" xfId="809"/>
    <cellStyle name="Обычный 2 22" xfId="810"/>
    <cellStyle name="Обычный 2 23" xfId="811"/>
    <cellStyle name="Обычный 2 24" xfId="812"/>
    <cellStyle name="Обычный 2 24 2" xfId="813"/>
    <cellStyle name="Обычный 2 24 3" xfId="814"/>
    <cellStyle name="Обычный 2 24 4" xfId="815"/>
    <cellStyle name="Обычный 2 24 5" xfId="816"/>
    <cellStyle name="Обычный 2 25" xfId="817"/>
    <cellStyle name="Обычный 2 26" xfId="818"/>
    <cellStyle name="Обычный 2 27" xfId="819"/>
    <cellStyle name="Обычный 2 28" xfId="820"/>
    <cellStyle name="Обычный 2 29" xfId="821"/>
    <cellStyle name="Обычный 2 3" xfId="822"/>
    <cellStyle name="Обычный 2 3 2" xfId="823"/>
    <cellStyle name="Обычный 2 3 2 2" xfId="824"/>
    <cellStyle name="Обычный 2 3 2 3" xfId="825"/>
    <cellStyle name="Обычный 2 3 3" xfId="826"/>
    <cellStyle name="Обычный 2 3 4" xfId="827"/>
    <cellStyle name="Обычный 2 3 5" xfId="828"/>
    <cellStyle name="Обычный 2 3 6" xfId="829"/>
    <cellStyle name="Обычный 2 3 7" xfId="830"/>
    <cellStyle name="Обычный 2 3 8" xfId="831"/>
    <cellStyle name="Обычный 2 3 9" xfId="832"/>
    <cellStyle name="Обычный 2 30" xfId="833"/>
    <cellStyle name="Обычный 2 31" xfId="834"/>
    <cellStyle name="Обычный 2 32" xfId="835"/>
    <cellStyle name="Обычный 2 33" xfId="836"/>
    <cellStyle name="Обычный 2 33 2" xfId="837"/>
    <cellStyle name="Обычный 2 34" xfId="838"/>
    <cellStyle name="Обычный 2 35" xfId="839"/>
    <cellStyle name="Обычный 2 36" xfId="840"/>
    <cellStyle name="Обычный 2 37" xfId="841"/>
    <cellStyle name="Обычный 2 38" xfId="842"/>
    <cellStyle name="Обычный 2 39" xfId="843"/>
    <cellStyle name="Обычный 2 4" xfId="844"/>
    <cellStyle name="Обычный 2 4 10" xfId="845"/>
    <cellStyle name="Обычный 2 4 2" xfId="846"/>
    <cellStyle name="Обычный 2 4 2 2" xfId="847"/>
    <cellStyle name="Обычный 2 4 2 3" xfId="848"/>
    <cellStyle name="Обычный 2 4 3" xfId="849"/>
    <cellStyle name="Обычный 2 4 4" xfId="850"/>
    <cellStyle name="Обычный 2 4 5" xfId="851"/>
    <cellStyle name="Обычный 2 4 6" xfId="852"/>
    <cellStyle name="Обычный 2 4 7" xfId="853"/>
    <cellStyle name="Обычный 2 4 8" xfId="854"/>
    <cellStyle name="Обычный 2 4 9" xfId="855"/>
    <cellStyle name="Обычный 2 40" xfId="856"/>
    <cellStyle name="Обычный 2 47" xfId="857"/>
    <cellStyle name="Обычный 2 5" xfId="858"/>
    <cellStyle name="Обычный 2 5 2" xfId="859"/>
    <cellStyle name="Обычный 2 5 2 2" xfId="860"/>
    <cellStyle name="Обычный 2 5 3" xfId="861"/>
    <cellStyle name="Обычный 2 5 3 2" xfId="862"/>
    <cellStyle name="Обычный 2 5 3 3" xfId="863"/>
    <cellStyle name="Обычный 2 51" xfId="864"/>
    <cellStyle name="Обычный 2 6" xfId="865"/>
    <cellStyle name="Обычный 2 6 2" xfId="866"/>
    <cellStyle name="Обычный 2 6 2 2" xfId="867"/>
    <cellStyle name="Обычный 2 6 2 3" xfId="868"/>
    <cellStyle name="Обычный 2 7" xfId="869"/>
    <cellStyle name="Обычный 2 7 2" xfId="870"/>
    <cellStyle name="Обычный 2 8" xfId="871"/>
    <cellStyle name="Обычный 2 9" xfId="872"/>
    <cellStyle name="Обычный 2_Выездка ноябрь 2010 г." xfId="873"/>
    <cellStyle name="Обычный 20" xfId="874"/>
    <cellStyle name="Обычный 21" xfId="875"/>
    <cellStyle name="Обычный 22" xfId="876"/>
    <cellStyle name="Обычный 23" xfId="877"/>
    <cellStyle name="Обычный 24" xfId="878"/>
    <cellStyle name="Обычный 25" xfId="879"/>
    <cellStyle name="Обычный 26" xfId="880"/>
    <cellStyle name="Обычный 29" xfId="881"/>
    <cellStyle name="Обычный 3" xfId="882"/>
    <cellStyle name="Обычный 3 10" xfId="883"/>
    <cellStyle name="Обычный 3 11" xfId="884"/>
    <cellStyle name="Обычный 3 12" xfId="885"/>
    <cellStyle name="Обычный 3 13" xfId="886"/>
    <cellStyle name="Обычный 3 13 2" xfId="887"/>
    <cellStyle name="Обычный 3 13_pudost_16-07_17_startovye" xfId="888"/>
    <cellStyle name="Обычный 3 14" xfId="889"/>
    <cellStyle name="Обычный 3 15" xfId="890"/>
    <cellStyle name="Обычный 3 16" xfId="891"/>
    <cellStyle name="Обычный 3 17" xfId="892"/>
    <cellStyle name="Обычный 3 18" xfId="893"/>
    <cellStyle name="Обычный 3 19" xfId="894"/>
    <cellStyle name="Обычный 3 2" xfId="895"/>
    <cellStyle name="Обычный 3 2 10" xfId="896"/>
    <cellStyle name="Обычный 3 2 11" xfId="897"/>
    <cellStyle name="Обычный 3 2 2" xfId="898"/>
    <cellStyle name="Обычный 3 2 2 10" xfId="899"/>
    <cellStyle name="Обычный 3 2 2 2" xfId="900"/>
    <cellStyle name="Обычный 3 2 2 2 2" xfId="901"/>
    <cellStyle name="Обычный 3 2 2 3" xfId="902"/>
    <cellStyle name="Обычный 3 2 2 4" xfId="903"/>
    <cellStyle name="Обычный 3 2 2 5" xfId="904"/>
    <cellStyle name="Обычный 3 2 2 6" xfId="905"/>
    <cellStyle name="Обычный 3 2 2 7" xfId="906"/>
    <cellStyle name="Обычный 3 2 2 8" xfId="907"/>
    <cellStyle name="Обычный 3 2 2 9" xfId="908"/>
    <cellStyle name="Обычный 3 2 3" xfId="909"/>
    <cellStyle name="Обычный 3 2 4" xfId="910"/>
    <cellStyle name="Обычный 3 2 4 2" xfId="911"/>
    <cellStyle name="Обычный 3 2 5" xfId="912"/>
    <cellStyle name="Обычный 3 2 6" xfId="913"/>
    <cellStyle name="Обычный 3 2 7" xfId="914"/>
    <cellStyle name="Обычный 3 2 8" xfId="915"/>
    <cellStyle name="Обычный 3 2 9" xfId="916"/>
    <cellStyle name="Обычный 3 20" xfId="917"/>
    <cellStyle name="Обычный 3 21" xfId="918"/>
    <cellStyle name="Обычный 3 3" xfId="919"/>
    <cellStyle name="Обычный 3 3 2" xfId="920"/>
    <cellStyle name="Обычный 3 3 3" xfId="921"/>
    <cellStyle name="Обычный 3 4" xfId="922"/>
    <cellStyle name="Обычный 3 5" xfId="923"/>
    <cellStyle name="Обычный 3 5 2" xfId="924"/>
    <cellStyle name="Обычный 3 5 3" xfId="925"/>
    <cellStyle name="Обычный 3 6" xfId="926"/>
    <cellStyle name="Обычный 3 7" xfId="927"/>
    <cellStyle name="Обычный 3 8" xfId="928"/>
    <cellStyle name="Обычный 3 9" xfId="929"/>
    <cellStyle name="Обычный 30" xfId="930"/>
    <cellStyle name="Обычный 31" xfId="931"/>
    <cellStyle name="Обычный 34" xfId="932"/>
    <cellStyle name="Обычный 35" xfId="933"/>
    <cellStyle name="Обычный 36" xfId="934"/>
    <cellStyle name="Обычный 39" xfId="935"/>
    <cellStyle name="Обычный 4" xfId="936"/>
    <cellStyle name="Обычный 4 10" xfId="937"/>
    <cellStyle name="Обычный 4 11" xfId="938"/>
    <cellStyle name="Обычный 4 12" xfId="939"/>
    <cellStyle name="Обычный 4 13" xfId="940"/>
    <cellStyle name="Обычный 4 14" xfId="941"/>
    <cellStyle name="Обычный 4 14 2" xfId="942"/>
    <cellStyle name="Обычный 4 14 3" xfId="943"/>
    <cellStyle name="Обычный 4 14 4" xfId="944"/>
    <cellStyle name="Обычный 4 15" xfId="945"/>
    <cellStyle name="Обычный 4 16" xfId="946"/>
    <cellStyle name="Обычный 4 17" xfId="947"/>
    <cellStyle name="Обычный 4 2" xfId="948"/>
    <cellStyle name="Обычный 4 2 2" xfId="949"/>
    <cellStyle name="Обычный 4 2 3" xfId="950"/>
    <cellStyle name="Обычный 4 3" xfId="951"/>
    <cellStyle name="Обычный 4 4" xfId="952"/>
    <cellStyle name="Обычный 4 5" xfId="953"/>
    <cellStyle name="Обычный 4 6" xfId="954"/>
    <cellStyle name="Обычный 4 7" xfId="955"/>
    <cellStyle name="Обычный 4 8" xfId="956"/>
    <cellStyle name="Обычный 4 9" xfId="957"/>
    <cellStyle name="Обычный 40" xfId="958"/>
    <cellStyle name="Обычный 42" xfId="959"/>
    <cellStyle name="Обычный 43" xfId="960"/>
    <cellStyle name="Обычный 45" xfId="961"/>
    <cellStyle name="Обычный 5" xfId="962"/>
    <cellStyle name="Обычный 5 10" xfId="963"/>
    <cellStyle name="Обычный 5 11" xfId="964"/>
    <cellStyle name="Обычный 5 12" xfId="965"/>
    <cellStyle name="Обычный 5 13" xfId="966"/>
    <cellStyle name="Обычный 5 14" xfId="967"/>
    <cellStyle name="Обычный 5 15" xfId="968"/>
    <cellStyle name="Обычный 5 16" xfId="969"/>
    <cellStyle name="Обычный 5 17" xfId="970"/>
    <cellStyle name="Обычный 5 18" xfId="971"/>
    <cellStyle name="Обычный 5 19" xfId="972"/>
    <cellStyle name="Обычный 5 2" xfId="973"/>
    <cellStyle name="Обычный 5 2 2" xfId="974"/>
    <cellStyle name="Обычный 5 2 3" xfId="975"/>
    <cellStyle name="Обычный 5 20" xfId="976"/>
    <cellStyle name="Обычный 5 21" xfId="977"/>
    <cellStyle name="Обычный 5 3" xfId="978"/>
    <cellStyle name="Обычный 5 3 2" xfId="979"/>
    <cellStyle name="Обычный 5 3 3" xfId="980"/>
    <cellStyle name="Обычный 5 4" xfId="981"/>
    <cellStyle name="Обычный 5 4 2" xfId="982"/>
    <cellStyle name="Обычный 5 5" xfId="983"/>
    <cellStyle name="Обычный 5 6" xfId="984"/>
    <cellStyle name="Обычный 5 7" xfId="985"/>
    <cellStyle name="Обычный 5 8" xfId="986"/>
    <cellStyle name="Обычный 5 9" xfId="987"/>
    <cellStyle name="Обычный 5_15_06_2014_prinevskoe" xfId="988"/>
    <cellStyle name="Обычный 6" xfId="989"/>
    <cellStyle name="Обычный 6 10" xfId="990"/>
    <cellStyle name="Обычный 6 11" xfId="991"/>
    <cellStyle name="Обычный 6 12" xfId="992"/>
    <cellStyle name="Обычный 6 13" xfId="993"/>
    <cellStyle name="Обычный 6 14" xfId="994"/>
    <cellStyle name="Обычный 6 15" xfId="995"/>
    <cellStyle name="Обычный 6 16" xfId="996"/>
    <cellStyle name="Обычный 6 17" xfId="997"/>
    <cellStyle name="Обычный 6 2" xfId="998"/>
    <cellStyle name="Обычный 6 2 2" xfId="999"/>
    <cellStyle name="Обычный 6 3" xfId="1000"/>
    <cellStyle name="Обычный 6 4" xfId="1001"/>
    <cellStyle name="Обычный 6 5" xfId="1002"/>
    <cellStyle name="Обычный 6 6" xfId="1003"/>
    <cellStyle name="Обычный 6 7" xfId="1004"/>
    <cellStyle name="Обычный 6 8" xfId="1005"/>
    <cellStyle name="Обычный 6 9" xfId="1006"/>
    <cellStyle name="Обычный 7" xfId="1007"/>
    <cellStyle name="Обычный 7 10" xfId="1008"/>
    <cellStyle name="Обычный 7 11" xfId="1009"/>
    <cellStyle name="Обычный 7 12" xfId="1010"/>
    <cellStyle name="Обычный 7 2" xfId="1011"/>
    <cellStyle name="Обычный 7 3" xfId="1012"/>
    <cellStyle name="Обычный 7 4" xfId="1013"/>
    <cellStyle name="Обычный 7 5" xfId="1014"/>
    <cellStyle name="Обычный 7 6" xfId="1015"/>
    <cellStyle name="Обычный 7 7" xfId="1016"/>
    <cellStyle name="Обычный 7 8" xfId="1017"/>
    <cellStyle name="Обычный 7 9" xfId="1018"/>
    <cellStyle name="Обычный 8" xfId="1019"/>
    <cellStyle name="Обычный 8 2" xfId="1020"/>
    <cellStyle name="Обычный 8 3" xfId="1021"/>
    <cellStyle name="Обычный 8 4" xfId="1022"/>
    <cellStyle name="Обычный 9" xfId="1023"/>
    <cellStyle name="Обычный 9 2" xfId="1024"/>
    <cellStyle name="Обычный_База" xfId="1025"/>
    <cellStyle name="Обычный_База 2" xfId="1026"/>
    <cellStyle name="Обычный_База 2 2 2" xfId="1027"/>
    <cellStyle name="Обычный_База_База1 2_База1 (version 1)" xfId="1028"/>
    <cellStyle name="Обычный_Выездка технические1" xfId="1029"/>
    <cellStyle name="Обычный_Выездка технические1 2" xfId="1030"/>
    <cellStyle name="Обычный_Выездка технические1 3" xfId="1031"/>
    <cellStyle name="Обычный_Выездка технические1 3 2" xfId="1032"/>
    <cellStyle name="Обычный_Измайлово-2003" xfId="1033"/>
    <cellStyle name="Обычный_Измайлово-2003 2" xfId="1034"/>
    <cellStyle name="Обычный_конкур1" xfId="1035"/>
    <cellStyle name="Обычный_конкур1 11" xfId="1036"/>
    <cellStyle name="Обычный_Лист Microsoft Excel" xfId="1037"/>
    <cellStyle name="Обычный_Лист Microsoft Excel 10" xfId="1038"/>
    <cellStyle name="Обычный_Лист Microsoft Excel 2" xfId="1039"/>
    <cellStyle name="Обычный_Лист Microsoft Excel 3" xfId="1040"/>
    <cellStyle name="Обычный_Лист Microsoft Excel 3 2" xfId="1041"/>
    <cellStyle name="Обычный_Лист Microsoft Excel_База" xfId="1042"/>
    <cellStyle name="Обычный_Орел" xfId="1043"/>
    <cellStyle name="Обычный_Орел 11" xfId="1044"/>
    <cellStyle name="Обычный_Форма технических_конкур" xfId="1045"/>
    <cellStyle name="Followed Hyperlink" xfId="1046"/>
    <cellStyle name="Плохой" xfId="1047"/>
    <cellStyle name="Плохой 2" xfId="1048"/>
    <cellStyle name="Плохой 3" xfId="1049"/>
    <cellStyle name="Плохой 4" xfId="1050"/>
    <cellStyle name="Пояснение" xfId="1051"/>
    <cellStyle name="Пояснение 2" xfId="1052"/>
    <cellStyle name="Пояснение 3" xfId="1053"/>
    <cellStyle name="Примечание" xfId="1054"/>
    <cellStyle name="Примечание 2" xfId="1055"/>
    <cellStyle name="Примечание 3" xfId="1056"/>
    <cellStyle name="Примечание 4" xfId="1057"/>
    <cellStyle name="Примечание 5" xfId="1058"/>
    <cellStyle name="Percent" xfId="1059"/>
    <cellStyle name="Процентный 2" xfId="1060"/>
    <cellStyle name="Связанная ячейка" xfId="1061"/>
    <cellStyle name="Связанная ячейка 2" xfId="1062"/>
    <cellStyle name="Связанная ячейка 3" xfId="1063"/>
    <cellStyle name="Текст предупреждения" xfId="1064"/>
    <cellStyle name="Текст предупреждения 2" xfId="1065"/>
    <cellStyle name="Текст предупреждения 3" xfId="1066"/>
    <cellStyle name="Comma" xfId="1067"/>
    <cellStyle name="Comma [0]" xfId="1068"/>
    <cellStyle name="Финансовый 2" xfId="1069"/>
    <cellStyle name="Финансовый 2 2" xfId="1070"/>
    <cellStyle name="Финансовый 2 2 2" xfId="1071"/>
    <cellStyle name="Финансовый 2 2 2 2" xfId="1072"/>
    <cellStyle name="Финансовый 2 2 3" xfId="1073"/>
    <cellStyle name="Финансовый 2 2 4" xfId="1074"/>
    <cellStyle name="Финансовый 2 2 4 2" xfId="1075"/>
    <cellStyle name="Финансовый 2 2 5" xfId="1076"/>
    <cellStyle name="Финансовый 2 2 5 2" xfId="1077"/>
    <cellStyle name="Финансовый 2 2 6" xfId="1078"/>
    <cellStyle name="Финансовый 2 2 6 2" xfId="1079"/>
    <cellStyle name="Финансовый 2 3" xfId="1080"/>
    <cellStyle name="Финансовый 2 3 2" xfId="1081"/>
    <cellStyle name="Финансовый 2 4" xfId="1082"/>
    <cellStyle name="Финансовый 2 4 2" xfId="1083"/>
    <cellStyle name="Финансовый 3" xfId="1084"/>
    <cellStyle name="Финансовый 3 2" xfId="1085"/>
    <cellStyle name="Финансовый 4" xfId="1086"/>
    <cellStyle name="Хороший" xfId="1087"/>
    <cellStyle name="Хороший 2" xfId="1088"/>
    <cellStyle name="Хороший 3" xfId="1089"/>
    <cellStyle name="Хороший 4" xfId="10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552450</xdr:rowOff>
    </xdr:from>
    <xdr:to>
      <xdr:col>3</xdr:col>
      <xdr:colOff>533400</xdr:colOff>
      <xdr:row>1</xdr:row>
      <xdr:rowOff>152400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5245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3</xdr:col>
      <xdr:colOff>923925</xdr:colOff>
      <xdr:row>2</xdr:row>
      <xdr:rowOff>47625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123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790575</xdr:colOff>
      <xdr:row>0</xdr:row>
      <xdr:rowOff>857250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790575</xdr:colOff>
      <xdr:row>0</xdr:row>
      <xdr:rowOff>857250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view="pageBreakPreview" zoomScale="60" zoomScalePageLayoutView="0" workbookViewId="0" topLeftCell="A1">
      <pane ySplit="5" topLeftCell="BM6" activePane="bottomLeft" state="frozen"/>
      <selection pane="topLeft" activeCell="A1" sqref="A1"/>
      <selection pane="bottomLeft" activeCell="I13" sqref="I13"/>
    </sheetView>
  </sheetViews>
  <sheetFormatPr defaultColWidth="9.140625" defaultRowHeight="12.75"/>
  <cols>
    <col min="1" max="1" width="5.57421875" style="49" customWidth="1"/>
    <col min="2" max="3" width="4.28125" style="49" hidden="1" customWidth="1"/>
    <col min="4" max="4" width="18.00390625" style="47" customWidth="1"/>
    <col min="5" max="5" width="7.421875" style="47" customWidth="1"/>
    <col min="6" max="6" width="5.57421875" style="47" customWidth="1"/>
    <col min="7" max="7" width="28.8515625" style="47" customWidth="1"/>
    <col min="8" max="8" width="8.421875" style="47" customWidth="1"/>
    <col min="9" max="9" width="14.8515625" style="50" customWidth="1"/>
    <col min="10" max="10" width="15.00390625" style="50" customWidth="1"/>
    <col min="11" max="11" width="22.8515625" style="51" customWidth="1"/>
    <col min="12" max="12" width="13.8515625" style="47" customWidth="1"/>
    <col min="13" max="16384" width="9.140625" style="47" customWidth="1"/>
  </cols>
  <sheetData>
    <row r="1" spans="1:12" ht="81" customHeight="1">
      <c r="A1" s="168" t="s">
        <v>55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s="71" customFormat="1" ht="12.75" customHeight="1">
      <c r="A2" s="169" t="s">
        <v>19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5.75" customHeight="1">
      <c r="A3" s="170" t="s">
        <v>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s="77" customFormat="1" ht="15" customHeight="1">
      <c r="A4" s="72" t="s">
        <v>57</v>
      </c>
      <c r="B4" s="73"/>
      <c r="C4" s="73"/>
      <c r="D4" s="74"/>
      <c r="E4" s="74"/>
      <c r="F4" s="74"/>
      <c r="G4" s="75"/>
      <c r="H4" s="75"/>
      <c r="I4" s="76"/>
      <c r="J4" s="76"/>
      <c r="L4" s="78" t="s">
        <v>56</v>
      </c>
    </row>
    <row r="5" spans="1:12" s="48" customFormat="1" ht="60" customHeight="1">
      <c r="A5" s="79" t="s">
        <v>1</v>
      </c>
      <c r="B5" s="79" t="s">
        <v>2</v>
      </c>
      <c r="C5" s="79" t="s">
        <v>14</v>
      </c>
      <c r="D5" s="80" t="s">
        <v>12</v>
      </c>
      <c r="E5" s="80" t="s">
        <v>3</v>
      </c>
      <c r="F5" s="79" t="s">
        <v>15</v>
      </c>
      <c r="G5" s="80" t="s">
        <v>13</v>
      </c>
      <c r="H5" s="80" t="s">
        <v>3</v>
      </c>
      <c r="I5" s="80" t="s">
        <v>4</v>
      </c>
      <c r="J5" s="80" t="s">
        <v>5</v>
      </c>
      <c r="K5" s="80" t="s">
        <v>6</v>
      </c>
      <c r="L5" s="80" t="s">
        <v>7</v>
      </c>
    </row>
    <row r="6" spans="1:12" s="48" customFormat="1" ht="42" customHeight="1">
      <c r="A6" s="57">
        <v>1</v>
      </c>
      <c r="B6" s="58"/>
      <c r="C6" s="58"/>
      <c r="D6" s="120" t="s">
        <v>80</v>
      </c>
      <c r="E6" s="85"/>
      <c r="F6" s="121" t="s">
        <v>8</v>
      </c>
      <c r="G6" s="136" t="s">
        <v>86</v>
      </c>
      <c r="H6" s="137" t="s">
        <v>81</v>
      </c>
      <c r="I6" s="154" t="s">
        <v>82</v>
      </c>
      <c r="J6" s="125" t="s">
        <v>82</v>
      </c>
      <c r="K6" s="147" t="s">
        <v>87</v>
      </c>
      <c r="L6" s="81" t="s">
        <v>48</v>
      </c>
    </row>
    <row r="7" spans="1:12" s="48" customFormat="1" ht="42" customHeight="1">
      <c r="A7" s="57">
        <v>2</v>
      </c>
      <c r="B7" s="58"/>
      <c r="C7" s="58"/>
      <c r="D7" s="161" t="s">
        <v>64</v>
      </c>
      <c r="E7" s="162" t="s">
        <v>89</v>
      </c>
      <c r="F7" s="129" t="s">
        <v>8</v>
      </c>
      <c r="G7" s="130" t="s">
        <v>84</v>
      </c>
      <c r="H7" s="131" t="s">
        <v>85</v>
      </c>
      <c r="I7" s="132" t="s">
        <v>82</v>
      </c>
      <c r="J7" s="129" t="s">
        <v>46</v>
      </c>
      <c r="K7" s="129" t="s">
        <v>98</v>
      </c>
      <c r="L7" s="81" t="s">
        <v>48</v>
      </c>
    </row>
    <row r="8" spans="1:12" s="48" customFormat="1" ht="42" customHeight="1">
      <c r="A8" s="57">
        <v>3</v>
      </c>
      <c r="B8" s="83"/>
      <c r="C8" s="83"/>
      <c r="D8" s="146" t="s">
        <v>64</v>
      </c>
      <c r="E8" s="162" t="s">
        <v>89</v>
      </c>
      <c r="F8" s="159" t="s">
        <v>8</v>
      </c>
      <c r="G8" s="122" t="s">
        <v>66</v>
      </c>
      <c r="H8" s="145" t="s">
        <v>102</v>
      </c>
      <c r="I8" s="124" t="s">
        <v>65</v>
      </c>
      <c r="J8" s="129" t="s">
        <v>46</v>
      </c>
      <c r="K8" s="126" t="s">
        <v>103</v>
      </c>
      <c r="L8" s="81" t="s">
        <v>48</v>
      </c>
    </row>
    <row r="9" spans="1:12" s="48" customFormat="1" ht="42" customHeight="1">
      <c r="A9" s="57">
        <v>4</v>
      </c>
      <c r="B9" s="83"/>
      <c r="C9" s="83"/>
      <c r="D9" s="146" t="s">
        <v>64</v>
      </c>
      <c r="E9" s="162" t="s">
        <v>89</v>
      </c>
      <c r="F9" s="159" t="s">
        <v>8</v>
      </c>
      <c r="G9" s="122" t="s">
        <v>83</v>
      </c>
      <c r="H9" s="145" t="s">
        <v>102</v>
      </c>
      <c r="I9" s="144" t="s">
        <v>82</v>
      </c>
      <c r="J9" s="129" t="s">
        <v>47</v>
      </c>
      <c r="K9" s="141" t="s">
        <v>103</v>
      </c>
      <c r="L9" s="81" t="s">
        <v>48</v>
      </c>
    </row>
    <row r="10" spans="1:12" s="48" customFormat="1" ht="42" customHeight="1">
      <c r="A10" s="57">
        <v>5</v>
      </c>
      <c r="B10" s="58"/>
      <c r="C10" s="58"/>
      <c r="D10" s="127" t="s">
        <v>67</v>
      </c>
      <c r="E10" s="128"/>
      <c r="F10" s="129" t="s">
        <v>8</v>
      </c>
      <c r="G10" s="130" t="s">
        <v>68</v>
      </c>
      <c r="H10" s="131" t="s">
        <v>69</v>
      </c>
      <c r="I10" s="132" t="s">
        <v>65</v>
      </c>
      <c r="J10" s="129" t="s">
        <v>62</v>
      </c>
      <c r="K10" s="129" t="s">
        <v>103</v>
      </c>
      <c r="L10" s="81" t="s">
        <v>48</v>
      </c>
    </row>
    <row r="11" spans="1:12" s="48" customFormat="1" ht="42" customHeight="1">
      <c r="A11" s="57">
        <v>6</v>
      </c>
      <c r="B11" s="83"/>
      <c r="C11" s="83"/>
      <c r="D11" s="151" t="s">
        <v>111</v>
      </c>
      <c r="E11" s="123"/>
      <c r="F11" s="158" t="s">
        <v>8</v>
      </c>
      <c r="G11" s="122" t="s">
        <v>94</v>
      </c>
      <c r="H11" s="143" t="s">
        <v>95</v>
      </c>
      <c r="I11" s="144" t="s">
        <v>96</v>
      </c>
      <c r="J11" s="139" t="s">
        <v>115</v>
      </c>
      <c r="K11" s="140" t="s">
        <v>57</v>
      </c>
      <c r="L11" s="81" t="s">
        <v>48</v>
      </c>
    </row>
    <row r="12" spans="1:12" s="48" customFormat="1" ht="42" customHeight="1">
      <c r="A12" s="57">
        <v>7</v>
      </c>
      <c r="B12" s="83"/>
      <c r="C12" s="83"/>
      <c r="D12" s="133" t="s">
        <v>74</v>
      </c>
      <c r="E12" s="85"/>
      <c r="F12" s="135" t="s">
        <v>8</v>
      </c>
      <c r="G12" s="136" t="s">
        <v>71</v>
      </c>
      <c r="H12" s="137" t="s">
        <v>72</v>
      </c>
      <c r="I12" s="138" t="s">
        <v>73</v>
      </c>
      <c r="J12" s="139" t="s">
        <v>115</v>
      </c>
      <c r="K12" s="140" t="s">
        <v>97</v>
      </c>
      <c r="L12" s="81" t="s">
        <v>48</v>
      </c>
    </row>
    <row r="13" spans="1:12" s="48" customFormat="1" ht="42" customHeight="1">
      <c r="A13" s="57">
        <v>8</v>
      </c>
      <c r="B13" s="58"/>
      <c r="C13" s="58"/>
      <c r="D13" s="150" t="s">
        <v>75</v>
      </c>
      <c r="E13" s="85"/>
      <c r="F13" s="135" t="s">
        <v>10</v>
      </c>
      <c r="G13" s="122" t="s">
        <v>92</v>
      </c>
      <c r="H13" s="123" t="s">
        <v>76</v>
      </c>
      <c r="I13" s="144" t="s">
        <v>91</v>
      </c>
      <c r="J13" s="139" t="s">
        <v>119</v>
      </c>
      <c r="K13" s="141" t="s">
        <v>97</v>
      </c>
      <c r="L13" s="81" t="s">
        <v>48</v>
      </c>
    </row>
    <row r="14" spans="1:12" s="48" customFormat="1" ht="42" customHeight="1">
      <c r="A14" s="57">
        <v>9</v>
      </c>
      <c r="B14" s="83"/>
      <c r="C14" s="83"/>
      <c r="D14" s="150" t="s">
        <v>75</v>
      </c>
      <c r="E14" s="85"/>
      <c r="F14" s="135" t="s">
        <v>10</v>
      </c>
      <c r="G14" s="122" t="s">
        <v>94</v>
      </c>
      <c r="H14" s="143" t="s">
        <v>95</v>
      </c>
      <c r="I14" s="124" t="s">
        <v>96</v>
      </c>
      <c r="J14" s="125" t="s">
        <v>119</v>
      </c>
      <c r="K14" s="141" t="s">
        <v>97</v>
      </c>
      <c r="L14" s="81" t="s">
        <v>48</v>
      </c>
    </row>
    <row r="15" spans="1:12" s="48" customFormat="1" ht="42" customHeight="1">
      <c r="A15" s="57">
        <v>10</v>
      </c>
      <c r="B15" s="83"/>
      <c r="C15" s="83"/>
      <c r="D15" s="150" t="s">
        <v>78</v>
      </c>
      <c r="E15" s="85" t="s">
        <v>112</v>
      </c>
      <c r="F15" s="135" t="s">
        <v>8</v>
      </c>
      <c r="G15" s="122" t="s">
        <v>93</v>
      </c>
      <c r="H15" s="123" t="s">
        <v>79</v>
      </c>
      <c r="I15" s="144" t="s">
        <v>77</v>
      </c>
      <c r="J15" s="125" t="s">
        <v>47</v>
      </c>
      <c r="K15" s="141" t="s">
        <v>97</v>
      </c>
      <c r="L15" s="81" t="s">
        <v>48</v>
      </c>
    </row>
    <row r="16" spans="1:12" s="48" customFormat="1" ht="42" customHeight="1">
      <c r="A16" s="57">
        <v>11</v>
      </c>
      <c r="B16" s="83"/>
      <c r="C16" s="83"/>
      <c r="D16" s="151" t="s">
        <v>70</v>
      </c>
      <c r="E16" s="134"/>
      <c r="F16" s="121" t="s">
        <v>8</v>
      </c>
      <c r="G16" s="136" t="s">
        <v>71</v>
      </c>
      <c r="H16" s="137" t="s">
        <v>72</v>
      </c>
      <c r="I16" s="154" t="s">
        <v>73</v>
      </c>
      <c r="J16" s="160" t="s">
        <v>115</v>
      </c>
      <c r="K16" s="140" t="s">
        <v>57</v>
      </c>
      <c r="L16" s="81" t="s">
        <v>48</v>
      </c>
    </row>
    <row r="17" ht="21.75" customHeight="1"/>
    <row r="18" spans="4:10" ht="22.5" customHeight="1">
      <c r="D18" s="7"/>
      <c r="E18" s="52"/>
      <c r="F18" s="7"/>
      <c r="G18" s="7"/>
      <c r="H18" s="7"/>
      <c r="I18" s="7"/>
      <c r="J18" s="7"/>
    </row>
    <row r="19" spans="1:26" s="8" customFormat="1" ht="48" customHeight="1">
      <c r="A19" s="27"/>
      <c r="B19" s="27"/>
      <c r="C19" s="27"/>
      <c r="D19" s="27" t="s">
        <v>18</v>
      </c>
      <c r="E19" s="27"/>
      <c r="F19" s="27"/>
      <c r="G19" s="27"/>
      <c r="H19" s="27"/>
      <c r="J19" s="7" t="s">
        <v>59</v>
      </c>
      <c r="L19" s="28"/>
      <c r="M19" s="29"/>
      <c r="N19" s="27"/>
      <c r="O19" s="30"/>
      <c r="P19" s="31"/>
      <c r="Q19" s="27"/>
      <c r="R19" s="30"/>
      <c r="S19" s="31"/>
      <c r="T19" s="27"/>
      <c r="U19" s="27"/>
      <c r="V19" s="27"/>
      <c r="W19" s="27"/>
      <c r="X19" s="27"/>
      <c r="Y19" s="31"/>
      <c r="Z19" s="27"/>
    </row>
    <row r="20" spans="1:26" s="8" customFormat="1" ht="48" customHeight="1">
      <c r="A20" s="27"/>
      <c r="B20" s="27"/>
      <c r="C20" s="27"/>
      <c r="D20" s="27" t="s">
        <v>11</v>
      </c>
      <c r="E20" s="27"/>
      <c r="F20" s="27"/>
      <c r="G20" s="27"/>
      <c r="H20" s="27"/>
      <c r="J20" s="7" t="s">
        <v>60</v>
      </c>
      <c r="L20" s="28"/>
      <c r="M20" s="32"/>
      <c r="O20" s="30"/>
      <c r="P20" s="31"/>
      <c r="Q20" s="27"/>
      <c r="R20" s="30"/>
      <c r="S20" s="31"/>
      <c r="T20" s="27"/>
      <c r="U20" s="27"/>
      <c r="V20" s="27"/>
      <c r="W20" s="27"/>
      <c r="X20" s="27"/>
      <c r="Y20" s="31"/>
      <c r="Z20" s="27"/>
    </row>
    <row r="21" ht="12.75">
      <c r="J21" s="51"/>
    </row>
    <row r="22" spans="4:10" ht="12.75">
      <c r="D22" s="47" t="s">
        <v>44</v>
      </c>
      <c r="J22" s="7" t="s">
        <v>88</v>
      </c>
    </row>
  </sheetData>
  <sheetProtection/>
  <protectedRanges>
    <protectedRange sqref="K9" name="Диапазон1_3_1_1_3_11_1_1_3_1_1_2_1_3_2_1"/>
    <protectedRange sqref="K12" name="Диапазон1_3_1_1_3_11_1_1_3_1_1_2_1_3_2_1_1"/>
    <protectedRange sqref="K13" name="Диапазон1_3_1_1_3_11_1_1_3_1_1_2_2_1"/>
    <protectedRange sqref="K14" name="Диапазон1_3_1_1_3_11_1_1_3_1_1_2_1_3_2_1_2"/>
  </protectedRanges>
  <autoFilter ref="A5:L16"/>
  <mergeCells count="3">
    <mergeCell ref="A1:L1"/>
    <mergeCell ref="A2:L2"/>
    <mergeCell ref="A3:L3"/>
  </mergeCells>
  <printOptions/>
  <pageMargins left="0.2755905511811024" right="0.1968503937007874" top="0.1968503937007874" bottom="0.15748031496062992" header="0.1968503937007874" footer="0.15748031496062992"/>
  <pageSetup fitToHeight="0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view="pageBreakPreview" zoomScale="65" zoomScaleSheetLayoutView="65" workbookViewId="0" topLeftCell="A1">
      <selection activeCell="D10" sqref="D10:K11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7.28125" style="8" customWidth="1"/>
    <col min="5" max="5" width="8.28125" style="8" customWidth="1"/>
    <col min="6" max="6" width="4.8515625" style="8" customWidth="1"/>
    <col min="7" max="7" width="30.140625" style="8" customWidth="1"/>
    <col min="8" max="8" width="8.7109375" style="8" customWidth="1"/>
    <col min="9" max="9" width="15.8515625" style="8" customWidth="1"/>
    <col min="10" max="10" width="12.7109375" style="8" hidden="1" customWidth="1"/>
    <col min="11" max="11" width="23.00390625" style="8" customWidth="1"/>
    <col min="12" max="12" width="6.28125" style="33" customWidth="1"/>
    <col min="13" max="13" width="8.7109375" style="34" customWidth="1"/>
    <col min="14" max="14" width="3.8515625" style="8" customWidth="1"/>
    <col min="15" max="15" width="6.421875" style="33" customWidth="1"/>
    <col min="16" max="16" width="8.7109375" style="34" customWidth="1"/>
    <col min="17" max="17" width="3.7109375" style="8" customWidth="1"/>
    <col min="18" max="18" width="6.421875" style="33" customWidth="1"/>
    <col min="19" max="19" width="8.7109375" style="34" customWidth="1"/>
    <col min="20" max="20" width="3.7109375" style="8" customWidth="1"/>
    <col min="21" max="22" width="4.8515625" style="8" customWidth="1"/>
    <col min="23" max="23" width="6.28125" style="8" customWidth="1"/>
    <col min="24" max="24" width="6.7109375" style="8" hidden="1" customWidth="1"/>
    <col min="25" max="25" width="9.7109375" style="34" customWidth="1"/>
    <col min="26" max="26" width="8.00390625" style="8" customWidth="1"/>
    <col min="27" max="16384" width="9.140625" style="8" customWidth="1"/>
  </cols>
  <sheetData>
    <row r="1" spans="1:26" ht="52.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</row>
    <row r="2" spans="1:26" s="9" customFormat="1" ht="15.75" customHeight="1">
      <c r="A2" s="174" t="s">
        <v>19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1:26" s="10" customFormat="1" ht="15.75" customHeight="1">
      <c r="A3" s="175" t="s">
        <v>33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s="11" customFormat="1" ht="21" customHeight="1">
      <c r="A4" s="176" t="s">
        <v>53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</row>
    <row r="5" spans="1:26" ht="18.75" customHeight="1">
      <c r="A5" s="177" t="s">
        <v>100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spans="1:26" ht="18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s="77" customFormat="1" ht="15" customHeight="1">
      <c r="A7" s="72" t="s">
        <v>57</v>
      </c>
      <c r="B7" s="73"/>
      <c r="C7" s="73"/>
      <c r="D7" s="74"/>
      <c r="E7" s="74"/>
      <c r="F7" s="74"/>
      <c r="G7" s="75"/>
      <c r="H7" s="75"/>
      <c r="I7" s="76"/>
      <c r="J7" s="76"/>
      <c r="Z7" s="78" t="s">
        <v>56</v>
      </c>
    </row>
    <row r="8" spans="1:26" s="12" customFormat="1" ht="19.5" customHeight="1">
      <c r="A8" s="178" t="s">
        <v>31</v>
      </c>
      <c r="B8" s="179" t="s">
        <v>2</v>
      </c>
      <c r="C8" s="180" t="s">
        <v>32</v>
      </c>
      <c r="D8" s="171" t="s">
        <v>16</v>
      </c>
      <c r="E8" s="171" t="s">
        <v>3</v>
      </c>
      <c r="F8" s="178" t="s">
        <v>15</v>
      </c>
      <c r="G8" s="171" t="s">
        <v>17</v>
      </c>
      <c r="H8" s="171" t="s">
        <v>3</v>
      </c>
      <c r="I8" s="171" t="s">
        <v>4</v>
      </c>
      <c r="J8" s="64"/>
      <c r="K8" s="171" t="s">
        <v>6</v>
      </c>
      <c r="L8" s="172" t="s">
        <v>20</v>
      </c>
      <c r="M8" s="172"/>
      <c r="N8" s="172"/>
      <c r="O8" s="172" t="s">
        <v>21</v>
      </c>
      <c r="P8" s="172"/>
      <c r="Q8" s="172"/>
      <c r="R8" s="172" t="s">
        <v>22</v>
      </c>
      <c r="S8" s="172"/>
      <c r="T8" s="172"/>
      <c r="U8" s="183" t="s">
        <v>23</v>
      </c>
      <c r="V8" s="180" t="s">
        <v>24</v>
      </c>
      <c r="W8" s="178" t="s">
        <v>25</v>
      </c>
      <c r="X8" s="179" t="s">
        <v>26</v>
      </c>
      <c r="Y8" s="182" t="s">
        <v>27</v>
      </c>
      <c r="Z8" s="182" t="s">
        <v>28</v>
      </c>
    </row>
    <row r="9" spans="1:26" s="12" customFormat="1" ht="39.75" customHeight="1">
      <c r="A9" s="178"/>
      <c r="B9" s="179"/>
      <c r="C9" s="181"/>
      <c r="D9" s="171"/>
      <c r="E9" s="171"/>
      <c r="F9" s="178"/>
      <c r="G9" s="171"/>
      <c r="H9" s="171"/>
      <c r="I9" s="171"/>
      <c r="J9" s="64"/>
      <c r="K9" s="171"/>
      <c r="L9" s="13" t="s">
        <v>29</v>
      </c>
      <c r="M9" s="14" t="s">
        <v>30</v>
      </c>
      <c r="N9" s="15" t="s">
        <v>31</v>
      </c>
      <c r="O9" s="13" t="s">
        <v>29</v>
      </c>
      <c r="P9" s="14" t="s">
        <v>30</v>
      </c>
      <c r="Q9" s="15" t="s">
        <v>31</v>
      </c>
      <c r="R9" s="13" t="s">
        <v>29</v>
      </c>
      <c r="S9" s="14" t="s">
        <v>30</v>
      </c>
      <c r="T9" s="15" t="s">
        <v>31</v>
      </c>
      <c r="U9" s="184"/>
      <c r="V9" s="181"/>
      <c r="W9" s="178"/>
      <c r="X9" s="179"/>
      <c r="Y9" s="182"/>
      <c r="Z9" s="182"/>
    </row>
    <row r="10" spans="1:26" s="18" customFormat="1" ht="42" customHeight="1">
      <c r="A10" s="66">
        <f>RANK(Y10,Y$10:Y$11,0)</f>
        <v>1</v>
      </c>
      <c r="B10" s="16"/>
      <c r="C10" s="65"/>
      <c r="D10" s="146" t="s">
        <v>64</v>
      </c>
      <c r="E10" s="162" t="s">
        <v>89</v>
      </c>
      <c r="F10" s="159" t="s">
        <v>8</v>
      </c>
      <c r="G10" s="130" t="s">
        <v>84</v>
      </c>
      <c r="H10" s="131" t="s">
        <v>85</v>
      </c>
      <c r="I10" s="157" t="s">
        <v>82</v>
      </c>
      <c r="J10" s="152"/>
      <c r="K10" s="148" t="s">
        <v>98</v>
      </c>
      <c r="L10" s="67">
        <v>198</v>
      </c>
      <c r="M10" s="68">
        <f>L10/3-IF($U10=1,0.5,IF($U10=2,1.5,0))</f>
        <v>66</v>
      </c>
      <c r="N10" s="164">
        <f>RANK(M10,M$10:M$11,0)</f>
        <v>1</v>
      </c>
      <c r="O10" s="67">
        <v>184</v>
      </c>
      <c r="P10" s="68">
        <f>O10/3-IF($U10=1,0.5,IF($U10=2,1.5,0))</f>
        <v>61.333333333333336</v>
      </c>
      <c r="Q10" s="164">
        <f>RANK(P10,P$10:P$11,0)</f>
        <v>1</v>
      </c>
      <c r="R10" s="67">
        <v>185.5</v>
      </c>
      <c r="S10" s="68">
        <f>R10/3-IF($U10=1,0.5,IF($U10=2,1.5,0))</f>
        <v>61.833333333333336</v>
      </c>
      <c r="T10" s="164">
        <f>RANK(S10,S$10:S$11,0)</f>
        <v>1</v>
      </c>
      <c r="U10" s="69"/>
      <c r="V10" s="69"/>
      <c r="W10" s="67">
        <f>L10+O10+R10</f>
        <v>567.5</v>
      </c>
      <c r="X10" s="70"/>
      <c r="Y10" s="68">
        <f>ROUND(SUM(M10,P10,S10)/3,3)</f>
        <v>63.056</v>
      </c>
      <c r="Z10" s="17" t="s">
        <v>54</v>
      </c>
    </row>
    <row r="11" spans="1:26" s="18" customFormat="1" ht="42" customHeight="1">
      <c r="A11" s="66">
        <f>RANK(Y11,Y$10:Y$11,0)</f>
        <v>2</v>
      </c>
      <c r="B11" s="16"/>
      <c r="C11" s="65"/>
      <c r="D11" s="150" t="s">
        <v>75</v>
      </c>
      <c r="E11" s="85"/>
      <c r="F11" s="135" t="s">
        <v>10</v>
      </c>
      <c r="G11" s="122" t="s">
        <v>92</v>
      </c>
      <c r="H11" s="123" t="s">
        <v>76</v>
      </c>
      <c r="I11" s="144" t="s">
        <v>91</v>
      </c>
      <c r="J11" s="139"/>
      <c r="K11" s="141" t="s">
        <v>97</v>
      </c>
      <c r="L11" s="67">
        <v>178.5</v>
      </c>
      <c r="M11" s="68">
        <f>L11/3-IF($U11=1,0.5,IF($U11=2,1.5,0))</f>
        <v>59.5</v>
      </c>
      <c r="N11" s="164">
        <f>RANK(M11,M$10:M$11,0)</f>
        <v>2</v>
      </c>
      <c r="O11" s="67">
        <v>171.5</v>
      </c>
      <c r="P11" s="68">
        <f>O11/3-IF($U11=1,0.5,IF($U11=2,1.5,0))</f>
        <v>57.166666666666664</v>
      </c>
      <c r="Q11" s="164">
        <f>RANK(P11,P$10:P$11,0)</f>
        <v>2</v>
      </c>
      <c r="R11" s="67">
        <v>174</v>
      </c>
      <c r="S11" s="68">
        <f>R11/3-IF($U11=1,0.5,IF($U11=2,1.5,0))</f>
        <v>58</v>
      </c>
      <c r="T11" s="164">
        <f>RANK(S11,S$10:S$11,0)</f>
        <v>2</v>
      </c>
      <c r="U11" s="69"/>
      <c r="V11" s="69"/>
      <c r="W11" s="67">
        <f>L11+O11+R11</f>
        <v>524</v>
      </c>
      <c r="X11" s="70"/>
      <c r="Y11" s="68">
        <f>ROUND(SUM(M11,P11,S11)/3,3)</f>
        <v>58.222</v>
      </c>
      <c r="Z11" s="17" t="s">
        <v>54</v>
      </c>
    </row>
    <row r="12" spans="1:26" s="18" customFormat="1" ht="10.5" customHeight="1">
      <c r="A12" s="19"/>
      <c r="B12" s="20"/>
      <c r="C12" s="21"/>
      <c r="D12" s="35"/>
      <c r="E12" s="3"/>
      <c r="F12" s="4"/>
      <c r="G12" s="5"/>
      <c r="H12" s="36"/>
      <c r="I12" s="37"/>
      <c r="J12" s="4"/>
      <c r="K12" s="6"/>
      <c r="L12" s="22"/>
      <c r="M12" s="23"/>
      <c r="N12" s="24"/>
      <c r="O12" s="22"/>
      <c r="P12" s="23"/>
      <c r="Q12" s="24"/>
      <c r="R12" s="22"/>
      <c r="S12" s="23"/>
      <c r="T12" s="24"/>
      <c r="U12" s="24"/>
      <c r="V12" s="24"/>
      <c r="W12" s="22"/>
      <c r="X12" s="25"/>
      <c r="Y12" s="23"/>
      <c r="Z12" s="26"/>
    </row>
    <row r="13" spans="1:26" ht="48" customHeight="1">
      <c r="A13" s="27"/>
      <c r="B13" s="27"/>
      <c r="C13" s="27"/>
      <c r="D13" s="27" t="s">
        <v>18</v>
      </c>
      <c r="E13" s="27"/>
      <c r="F13" s="27"/>
      <c r="G13" s="27"/>
      <c r="H13" s="27"/>
      <c r="J13" s="27"/>
      <c r="K13" s="7" t="s">
        <v>59</v>
      </c>
      <c r="L13" s="28"/>
      <c r="M13" s="29"/>
      <c r="N13" s="27"/>
      <c r="O13" s="30"/>
      <c r="P13" s="31"/>
      <c r="Q13" s="27"/>
      <c r="R13" s="30"/>
      <c r="S13" s="31"/>
      <c r="T13" s="27"/>
      <c r="U13" s="27"/>
      <c r="V13" s="27"/>
      <c r="W13" s="27"/>
      <c r="X13" s="27"/>
      <c r="Y13" s="31"/>
      <c r="Z13" s="27"/>
    </row>
    <row r="14" spans="1:26" ht="48" customHeight="1">
      <c r="A14" s="27"/>
      <c r="B14" s="27"/>
      <c r="C14" s="27"/>
      <c r="D14" s="27" t="s">
        <v>11</v>
      </c>
      <c r="E14" s="27"/>
      <c r="F14" s="27"/>
      <c r="G14" s="27"/>
      <c r="H14" s="27"/>
      <c r="J14" s="27"/>
      <c r="K14" s="7" t="s">
        <v>60</v>
      </c>
      <c r="L14" s="28"/>
      <c r="M14" s="32"/>
      <c r="O14" s="30"/>
      <c r="P14" s="31"/>
      <c r="Q14" s="27"/>
      <c r="R14" s="30"/>
      <c r="S14" s="31"/>
      <c r="T14" s="27"/>
      <c r="U14" s="27"/>
      <c r="V14" s="27"/>
      <c r="W14" s="27"/>
      <c r="X14" s="27"/>
      <c r="Y14" s="31"/>
      <c r="Z14" s="27"/>
    </row>
    <row r="15" spans="12:13" ht="12.75">
      <c r="L15" s="28"/>
      <c r="M15" s="29"/>
    </row>
    <row r="16" spans="11:13" ht="12.75">
      <c r="K16" s="29"/>
      <c r="L16" s="28"/>
      <c r="M16" s="29"/>
    </row>
  </sheetData>
  <sheetProtection/>
  <mergeCells count="24">
    <mergeCell ref="D8:D9"/>
    <mergeCell ref="E8:E9"/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view="pageBreakPreview" zoomScale="80" zoomScaleSheetLayoutView="80" workbookViewId="0" topLeftCell="A2">
      <selection activeCell="D10" sqref="D10:K13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20.28125" style="8" customWidth="1"/>
    <col min="5" max="5" width="8.28125" style="8" customWidth="1"/>
    <col min="6" max="6" width="4.7109375" style="8" customWidth="1"/>
    <col min="7" max="7" width="30.140625" style="8" customWidth="1"/>
    <col min="8" max="8" width="8.7109375" style="8" customWidth="1"/>
    <col min="9" max="9" width="15.8515625" style="8" customWidth="1"/>
    <col min="10" max="10" width="12.7109375" style="8" hidden="1" customWidth="1"/>
    <col min="11" max="11" width="23.00390625" style="8" customWidth="1"/>
    <col min="12" max="12" width="6.28125" style="33" customWidth="1"/>
    <col min="13" max="13" width="8.7109375" style="34" customWidth="1"/>
    <col min="14" max="14" width="3.8515625" style="8" customWidth="1"/>
    <col min="15" max="15" width="6.421875" style="33" customWidth="1"/>
    <col min="16" max="16" width="8.7109375" style="34" customWidth="1"/>
    <col min="17" max="17" width="3.7109375" style="8" customWidth="1"/>
    <col min="18" max="18" width="6.421875" style="33" customWidth="1"/>
    <col min="19" max="19" width="8.7109375" style="34" customWidth="1"/>
    <col min="20" max="20" width="3.7109375" style="8" customWidth="1"/>
    <col min="21" max="22" width="4.8515625" style="8" customWidth="1"/>
    <col min="23" max="23" width="6.28125" style="8" customWidth="1"/>
    <col min="24" max="24" width="6.7109375" style="8" hidden="1" customWidth="1"/>
    <col min="25" max="25" width="9.7109375" style="34" customWidth="1"/>
    <col min="26" max="26" width="8.00390625" style="8" customWidth="1"/>
    <col min="27" max="16384" width="9.140625" style="8" customWidth="1"/>
  </cols>
  <sheetData>
    <row r="1" spans="1:26" ht="76.5" customHeight="1">
      <c r="A1" s="173" t="s">
        <v>58</v>
      </c>
      <c r="B1" s="173"/>
      <c r="C1" s="173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</row>
    <row r="2" spans="1:26" s="9" customFormat="1" ht="15.75" customHeight="1">
      <c r="A2" s="174" t="s">
        <v>19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1:26" s="10" customFormat="1" ht="15.75" customHeight="1">
      <c r="A3" s="175" t="s">
        <v>33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s="11" customFormat="1" ht="21" customHeight="1">
      <c r="A4" s="176" t="s">
        <v>45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</row>
    <row r="5" spans="1:26" ht="18.75" customHeight="1">
      <c r="A5" s="177" t="s">
        <v>100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spans="1:26" ht="18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s="77" customFormat="1" ht="15" customHeight="1">
      <c r="A7" s="72" t="s">
        <v>57</v>
      </c>
      <c r="B7" s="73"/>
      <c r="C7" s="73"/>
      <c r="D7" s="74"/>
      <c r="E7" s="74"/>
      <c r="F7" s="74"/>
      <c r="G7" s="75"/>
      <c r="H7" s="75"/>
      <c r="I7" s="76"/>
      <c r="J7" s="76"/>
      <c r="Z7" s="78" t="s">
        <v>56</v>
      </c>
    </row>
    <row r="8" spans="1:26" s="12" customFormat="1" ht="19.5" customHeight="1">
      <c r="A8" s="178" t="s">
        <v>31</v>
      </c>
      <c r="B8" s="179" t="s">
        <v>2</v>
      </c>
      <c r="C8" s="180" t="s">
        <v>32</v>
      </c>
      <c r="D8" s="171" t="s">
        <v>16</v>
      </c>
      <c r="E8" s="171" t="s">
        <v>3</v>
      </c>
      <c r="F8" s="178" t="s">
        <v>15</v>
      </c>
      <c r="G8" s="171" t="s">
        <v>17</v>
      </c>
      <c r="H8" s="171" t="s">
        <v>3</v>
      </c>
      <c r="I8" s="171" t="s">
        <v>4</v>
      </c>
      <c r="J8" s="64"/>
      <c r="K8" s="171" t="s">
        <v>6</v>
      </c>
      <c r="L8" s="172" t="s">
        <v>20</v>
      </c>
      <c r="M8" s="172"/>
      <c r="N8" s="172"/>
      <c r="O8" s="172" t="s">
        <v>21</v>
      </c>
      <c r="P8" s="172"/>
      <c r="Q8" s="172"/>
      <c r="R8" s="172" t="s">
        <v>22</v>
      </c>
      <c r="S8" s="172"/>
      <c r="T8" s="172"/>
      <c r="U8" s="183" t="s">
        <v>23</v>
      </c>
      <c r="V8" s="180" t="s">
        <v>24</v>
      </c>
      <c r="W8" s="178" t="s">
        <v>25</v>
      </c>
      <c r="X8" s="179" t="s">
        <v>26</v>
      </c>
      <c r="Y8" s="182" t="s">
        <v>27</v>
      </c>
      <c r="Z8" s="182" t="s">
        <v>28</v>
      </c>
    </row>
    <row r="9" spans="1:26" s="12" customFormat="1" ht="39.75" customHeight="1">
      <c r="A9" s="178"/>
      <c r="B9" s="179"/>
      <c r="C9" s="181"/>
      <c r="D9" s="171"/>
      <c r="E9" s="171"/>
      <c r="F9" s="178"/>
      <c r="G9" s="171"/>
      <c r="H9" s="171"/>
      <c r="I9" s="171"/>
      <c r="J9" s="64"/>
      <c r="K9" s="171"/>
      <c r="L9" s="13" t="s">
        <v>29</v>
      </c>
      <c r="M9" s="14" t="s">
        <v>30</v>
      </c>
      <c r="N9" s="15" t="s">
        <v>31</v>
      </c>
      <c r="O9" s="13" t="s">
        <v>29</v>
      </c>
      <c r="P9" s="14" t="s">
        <v>30</v>
      </c>
      <c r="Q9" s="15" t="s">
        <v>31</v>
      </c>
      <c r="R9" s="13" t="s">
        <v>29</v>
      </c>
      <c r="S9" s="14" t="s">
        <v>30</v>
      </c>
      <c r="T9" s="15" t="s">
        <v>31</v>
      </c>
      <c r="U9" s="184"/>
      <c r="V9" s="181"/>
      <c r="W9" s="178"/>
      <c r="X9" s="179"/>
      <c r="Y9" s="182"/>
      <c r="Z9" s="182"/>
    </row>
    <row r="10" spans="1:26" s="18" customFormat="1" ht="42" customHeight="1">
      <c r="A10" s="66">
        <f>RANK(Y10,Y$10:Y$13,0)</f>
        <v>1</v>
      </c>
      <c r="B10" s="16"/>
      <c r="C10" s="119" t="s">
        <v>61</v>
      </c>
      <c r="D10" s="149" t="s">
        <v>67</v>
      </c>
      <c r="E10" s="128"/>
      <c r="F10" s="159" t="s">
        <v>8</v>
      </c>
      <c r="G10" s="130" t="s">
        <v>68</v>
      </c>
      <c r="H10" s="131" t="s">
        <v>69</v>
      </c>
      <c r="I10" s="157" t="s">
        <v>65</v>
      </c>
      <c r="J10" s="152"/>
      <c r="K10" s="148" t="s">
        <v>103</v>
      </c>
      <c r="L10" s="67">
        <v>140</v>
      </c>
      <c r="M10" s="68">
        <f>L10/2.2</f>
        <v>63.63636363636363</v>
      </c>
      <c r="N10" s="164">
        <f>RANK(M10,M$10:M$13,0)</f>
        <v>1</v>
      </c>
      <c r="O10" s="67">
        <v>144</v>
      </c>
      <c r="P10" s="68">
        <f>O10/2.2</f>
        <v>65.45454545454545</v>
      </c>
      <c r="Q10" s="164">
        <f>RANK(P10,P$10:P$13,0)</f>
        <v>1</v>
      </c>
      <c r="R10" s="67">
        <v>140.5</v>
      </c>
      <c r="S10" s="68">
        <f>R10/2.2</f>
        <v>63.86363636363636</v>
      </c>
      <c r="T10" s="164">
        <f>RANK(S10,S$10:S$13,0)</f>
        <v>1</v>
      </c>
      <c r="U10" s="69"/>
      <c r="V10" s="69"/>
      <c r="W10" s="67">
        <f>L10+O10+R10</f>
        <v>424.5</v>
      </c>
      <c r="X10" s="153"/>
      <c r="Y10" s="68">
        <f>ROUND(SUM(M10,P10,S10)/3,3)-IF($U10=1,0.5,IF($U10=2,1.5,0))</f>
        <v>64.318</v>
      </c>
      <c r="Z10" s="17" t="s">
        <v>10</v>
      </c>
    </row>
    <row r="11" spans="1:26" s="18" customFormat="1" ht="42" customHeight="1">
      <c r="A11" s="66">
        <f>RANK(Y11,Y$10:Y$13,0)</f>
        <v>2</v>
      </c>
      <c r="B11" s="16"/>
      <c r="C11" s="119" t="s">
        <v>61</v>
      </c>
      <c r="D11" s="120" t="s">
        <v>75</v>
      </c>
      <c r="E11" s="85"/>
      <c r="F11" s="121" t="s">
        <v>10</v>
      </c>
      <c r="G11" s="122" t="s">
        <v>92</v>
      </c>
      <c r="H11" s="123" t="s">
        <v>76</v>
      </c>
      <c r="I11" s="144" t="s">
        <v>91</v>
      </c>
      <c r="J11" s="139"/>
      <c r="K11" s="141" t="s">
        <v>97</v>
      </c>
      <c r="L11" s="67">
        <v>137.5</v>
      </c>
      <c r="M11" s="68">
        <f>L11/2.2</f>
        <v>62.49999999999999</v>
      </c>
      <c r="N11" s="164">
        <f>RANK(M11,M$10:M$13,0)</f>
        <v>2</v>
      </c>
      <c r="O11" s="67">
        <v>138.5</v>
      </c>
      <c r="P11" s="68">
        <f>O11/2.2</f>
        <v>62.954545454545446</v>
      </c>
      <c r="Q11" s="164">
        <f>RANK(P11,P$10:P$13,0)</f>
        <v>2</v>
      </c>
      <c r="R11" s="67">
        <v>134.5</v>
      </c>
      <c r="S11" s="68">
        <f>R11/2.2</f>
        <v>61.13636363636363</v>
      </c>
      <c r="T11" s="164">
        <f>RANK(S11,S$10:S$13,0)</f>
        <v>2</v>
      </c>
      <c r="U11" s="69"/>
      <c r="V11" s="69"/>
      <c r="W11" s="67">
        <f>L11+O11+R11</f>
        <v>410.5</v>
      </c>
      <c r="X11" s="153"/>
      <c r="Y11" s="68">
        <f>ROUND(SUM(M11,P11,S11)/3,3)-IF($U11=1,0.5,IF($U11=2,1.5,0))</f>
        <v>62.197</v>
      </c>
      <c r="Z11" s="17" t="s">
        <v>9</v>
      </c>
    </row>
    <row r="12" spans="1:26" s="18" customFormat="1" ht="42" customHeight="1">
      <c r="A12" s="66">
        <f>RANK(Y12,Y$10:Y$13,0)</f>
        <v>3</v>
      </c>
      <c r="B12" s="16"/>
      <c r="C12" s="119" t="s">
        <v>61</v>
      </c>
      <c r="D12" s="150" t="s">
        <v>80</v>
      </c>
      <c r="E12" s="85"/>
      <c r="F12" s="135" t="s">
        <v>8</v>
      </c>
      <c r="G12" s="136" t="s">
        <v>86</v>
      </c>
      <c r="H12" s="137" t="s">
        <v>81</v>
      </c>
      <c r="I12" s="138" t="s">
        <v>82</v>
      </c>
      <c r="J12" s="139" t="s">
        <v>82</v>
      </c>
      <c r="K12" s="140" t="s">
        <v>87</v>
      </c>
      <c r="L12" s="67">
        <v>131.5</v>
      </c>
      <c r="M12" s="68">
        <f>L12/2.2</f>
        <v>59.772727272727266</v>
      </c>
      <c r="N12" s="164">
        <f>RANK(M12,M$10:M$13,0)</f>
        <v>3</v>
      </c>
      <c r="O12" s="67">
        <v>130</v>
      </c>
      <c r="P12" s="68">
        <f>O12/2.2</f>
        <v>59.090909090909086</v>
      </c>
      <c r="Q12" s="164">
        <f>RANK(P12,P$10:P$13,0)</f>
        <v>3</v>
      </c>
      <c r="R12" s="67">
        <v>133</v>
      </c>
      <c r="S12" s="68">
        <f>R12/2.2</f>
        <v>60.454545454545446</v>
      </c>
      <c r="T12" s="164">
        <f>RANK(S12,S$10:S$13,0)</f>
        <v>3</v>
      </c>
      <c r="U12" s="69"/>
      <c r="V12" s="69">
        <v>1</v>
      </c>
      <c r="W12" s="67">
        <f>L12+O12+R12</f>
        <v>394.5</v>
      </c>
      <c r="X12" s="153"/>
      <c r="Y12" s="68">
        <f>ROUND(SUM(M12,P12,S12)/3,3)-IF($U12=1,0.5,IF($U12=2,1.5,0))</f>
        <v>59.773</v>
      </c>
      <c r="Z12" s="17" t="s">
        <v>104</v>
      </c>
    </row>
    <row r="13" spans="1:26" s="18" customFormat="1" ht="42" customHeight="1">
      <c r="A13" s="66"/>
      <c r="B13" s="16"/>
      <c r="C13" s="119" t="s">
        <v>61</v>
      </c>
      <c r="D13" s="120" t="s">
        <v>75</v>
      </c>
      <c r="E13" s="85"/>
      <c r="F13" s="121" t="s">
        <v>10</v>
      </c>
      <c r="G13" s="122" t="s">
        <v>94</v>
      </c>
      <c r="H13" s="143" t="s">
        <v>95</v>
      </c>
      <c r="I13" s="144" t="s">
        <v>96</v>
      </c>
      <c r="J13" s="139"/>
      <c r="K13" s="141" t="s">
        <v>97</v>
      </c>
      <c r="L13" s="67">
        <v>0</v>
      </c>
      <c r="M13" s="68">
        <f>L13/2.2</f>
        <v>0</v>
      </c>
      <c r="N13" s="164">
        <f>RANK(M13,M$10:M$13,0)</f>
        <v>4</v>
      </c>
      <c r="O13" s="67">
        <v>0</v>
      </c>
      <c r="P13" s="68">
        <f>O13/2.2</f>
        <v>0</v>
      </c>
      <c r="Q13" s="164">
        <f>RANK(P13,P$10:P$13,0)</f>
        <v>4</v>
      </c>
      <c r="R13" s="67">
        <v>0</v>
      </c>
      <c r="S13" s="68">
        <f>R13/2.2</f>
        <v>0</v>
      </c>
      <c r="T13" s="164">
        <f>RANK(S13,S$10:S$13,0)</f>
        <v>4</v>
      </c>
      <c r="U13" s="69"/>
      <c r="V13" s="69"/>
      <c r="W13" s="67">
        <f>L13+O13+R13</f>
        <v>0</v>
      </c>
      <c r="X13" s="153"/>
      <c r="Y13" s="68" t="s">
        <v>101</v>
      </c>
      <c r="Z13" s="17" t="s">
        <v>104</v>
      </c>
    </row>
    <row r="14" spans="1:26" s="18" customFormat="1" ht="35.25" customHeight="1">
      <c r="A14" s="19"/>
      <c r="B14" s="20"/>
      <c r="C14" s="21"/>
      <c r="D14" s="35"/>
      <c r="E14" s="3"/>
      <c r="F14" s="4"/>
      <c r="G14" s="5"/>
      <c r="H14" s="36"/>
      <c r="I14" s="37"/>
      <c r="J14" s="4"/>
      <c r="K14" s="6"/>
      <c r="L14" s="22"/>
      <c r="M14" s="23"/>
      <c r="N14" s="24"/>
      <c r="O14" s="22"/>
      <c r="P14" s="23"/>
      <c r="Q14" s="24"/>
      <c r="R14" s="22"/>
      <c r="S14" s="23"/>
      <c r="T14" s="24"/>
      <c r="U14" s="24"/>
      <c r="V14" s="24"/>
      <c r="W14" s="22"/>
      <c r="X14" s="25"/>
      <c r="Y14" s="23"/>
      <c r="Z14" s="26"/>
    </row>
    <row r="15" spans="1:26" ht="48" customHeight="1">
      <c r="A15" s="27"/>
      <c r="B15" s="27"/>
      <c r="C15" s="27"/>
      <c r="D15" s="27" t="s">
        <v>18</v>
      </c>
      <c r="E15" s="27"/>
      <c r="F15" s="27"/>
      <c r="G15" s="27"/>
      <c r="H15" s="27"/>
      <c r="J15" s="27"/>
      <c r="K15" s="7" t="s">
        <v>59</v>
      </c>
      <c r="L15" s="28"/>
      <c r="M15" s="29"/>
      <c r="N15" s="27"/>
      <c r="O15" s="30"/>
      <c r="P15" s="31"/>
      <c r="Q15" s="27"/>
      <c r="R15" s="30"/>
      <c r="S15" s="31"/>
      <c r="T15" s="27"/>
      <c r="U15" s="27"/>
      <c r="V15" s="27"/>
      <c r="W15" s="27"/>
      <c r="X15" s="27"/>
      <c r="Y15" s="31"/>
      <c r="Z15" s="27"/>
    </row>
    <row r="16" spans="1:26" ht="48" customHeight="1">
      <c r="A16" s="27"/>
      <c r="B16" s="27"/>
      <c r="C16" s="27"/>
      <c r="D16" s="27" t="s">
        <v>11</v>
      </c>
      <c r="E16" s="27"/>
      <c r="F16" s="27"/>
      <c r="G16" s="27"/>
      <c r="H16" s="27"/>
      <c r="J16" s="27"/>
      <c r="K16" s="7" t="s">
        <v>60</v>
      </c>
      <c r="L16" s="28"/>
      <c r="M16" s="32"/>
      <c r="O16" s="30"/>
      <c r="P16" s="31"/>
      <c r="Q16" s="27"/>
      <c r="R16" s="30"/>
      <c r="S16" s="31"/>
      <c r="T16" s="27"/>
      <c r="U16" s="27"/>
      <c r="V16" s="27"/>
      <c r="W16" s="27"/>
      <c r="X16" s="27"/>
      <c r="Y16" s="31"/>
      <c r="Z16" s="27"/>
    </row>
    <row r="17" spans="12:13" ht="12.75">
      <c r="L17" s="28"/>
      <c r="M17" s="29"/>
    </row>
    <row r="18" spans="11:13" ht="12.75">
      <c r="K18" s="29"/>
      <c r="L18" s="28"/>
      <c r="M18" s="29"/>
    </row>
  </sheetData>
  <sheetProtection/>
  <protectedRanges>
    <protectedRange sqref="K11" name="Диапазон1_3_1_1_3_11_1_1_3_1_1_2_1_3_2_1"/>
  </protectedRanges>
  <mergeCells count="24">
    <mergeCell ref="Y8:Y9"/>
    <mergeCell ref="A8:A9"/>
    <mergeCell ref="B8:B9"/>
    <mergeCell ref="O8:Q8"/>
    <mergeCell ref="C8:C9"/>
    <mergeCell ref="D8:D9"/>
    <mergeCell ref="L8:N8"/>
    <mergeCell ref="F8:F9"/>
    <mergeCell ref="G8:G9"/>
    <mergeCell ref="I8:I9"/>
    <mergeCell ref="A1:Z1"/>
    <mergeCell ref="A2:Z2"/>
    <mergeCell ref="A3:Z3"/>
    <mergeCell ref="A4:Z4"/>
    <mergeCell ref="A5:Z5"/>
    <mergeCell ref="Z8:Z9"/>
    <mergeCell ref="V8:V9"/>
    <mergeCell ref="W8:W9"/>
    <mergeCell ref="X8:X9"/>
    <mergeCell ref="E8:E9"/>
    <mergeCell ref="R8:T8"/>
    <mergeCell ref="U8:U9"/>
    <mergeCell ref="H8:H9"/>
    <mergeCell ref="K8:K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7"/>
  <sheetViews>
    <sheetView zoomScale="90" zoomScaleNormal="90" zoomScalePageLayoutView="0" workbookViewId="0" topLeftCell="A2">
      <selection activeCell="D10" sqref="D10:K12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20.28125" style="8" customWidth="1"/>
    <col min="5" max="5" width="8.28125" style="8" customWidth="1"/>
    <col min="6" max="6" width="4.7109375" style="8" customWidth="1"/>
    <col min="7" max="7" width="30.140625" style="8" customWidth="1"/>
    <col min="8" max="8" width="8.7109375" style="8" customWidth="1"/>
    <col min="9" max="9" width="15.8515625" style="8" customWidth="1"/>
    <col min="10" max="10" width="12.7109375" style="8" hidden="1" customWidth="1"/>
    <col min="11" max="11" width="23.00390625" style="8" customWidth="1"/>
    <col min="12" max="12" width="6.28125" style="33" customWidth="1"/>
    <col min="13" max="13" width="8.7109375" style="34" customWidth="1"/>
    <col min="14" max="14" width="3.8515625" style="8" customWidth="1"/>
    <col min="15" max="15" width="6.421875" style="33" customWidth="1"/>
    <col min="16" max="16" width="8.7109375" style="34" customWidth="1"/>
    <col min="17" max="17" width="3.7109375" style="8" customWidth="1"/>
    <col min="18" max="18" width="6.421875" style="33" customWidth="1"/>
    <col min="19" max="19" width="8.7109375" style="34" customWidth="1"/>
    <col min="20" max="20" width="3.7109375" style="8" customWidth="1"/>
    <col min="21" max="22" width="4.8515625" style="8" customWidth="1"/>
    <col min="23" max="23" width="6.28125" style="8" customWidth="1"/>
    <col min="24" max="24" width="6.7109375" style="8" hidden="1" customWidth="1"/>
    <col min="25" max="25" width="9.7109375" style="34" customWidth="1"/>
    <col min="26" max="26" width="8.00390625" style="8" customWidth="1"/>
    <col min="27" max="16384" width="9.140625" style="8" customWidth="1"/>
  </cols>
  <sheetData>
    <row r="1" spans="1:26" ht="76.5" customHeight="1" hidden="1">
      <c r="A1" s="173" t="s">
        <v>58</v>
      </c>
      <c r="B1" s="173"/>
      <c r="C1" s="173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</row>
    <row r="2" spans="1:26" s="9" customFormat="1" ht="15.75" customHeight="1">
      <c r="A2" s="174" t="s">
        <v>19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1:26" s="10" customFormat="1" ht="15.75" customHeight="1">
      <c r="A3" s="175" t="s">
        <v>33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s="11" customFormat="1" ht="21" customHeight="1">
      <c r="A4" s="176" t="s">
        <v>99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</row>
    <row r="5" spans="1:26" ht="18.75" customHeight="1">
      <c r="A5" s="177" t="s">
        <v>100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spans="1:26" ht="18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s="77" customFormat="1" ht="15" customHeight="1">
      <c r="A7" s="72" t="s">
        <v>57</v>
      </c>
      <c r="B7" s="73"/>
      <c r="C7" s="73"/>
      <c r="D7" s="74"/>
      <c r="E7" s="74"/>
      <c r="F7" s="74"/>
      <c r="G7" s="75"/>
      <c r="H7" s="75"/>
      <c r="I7" s="76"/>
      <c r="J7" s="76"/>
      <c r="Z7" s="78" t="s">
        <v>56</v>
      </c>
    </row>
    <row r="8" spans="1:26" s="12" customFormat="1" ht="19.5" customHeight="1">
      <c r="A8" s="178" t="s">
        <v>31</v>
      </c>
      <c r="B8" s="179" t="s">
        <v>2</v>
      </c>
      <c r="C8" s="180" t="s">
        <v>32</v>
      </c>
      <c r="D8" s="171" t="s">
        <v>16</v>
      </c>
      <c r="E8" s="171" t="s">
        <v>3</v>
      </c>
      <c r="F8" s="178" t="s">
        <v>15</v>
      </c>
      <c r="G8" s="171" t="s">
        <v>17</v>
      </c>
      <c r="H8" s="171" t="s">
        <v>3</v>
      </c>
      <c r="I8" s="171" t="s">
        <v>4</v>
      </c>
      <c r="J8" s="64"/>
      <c r="K8" s="171" t="s">
        <v>6</v>
      </c>
      <c r="L8" s="172" t="s">
        <v>20</v>
      </c>
      <c r="M8" s="172"/>
      <c r="N8" s="172"/>
      <c r="O8" s="172" t="s">
        <v>21</v>
      </c>
      <c r="P8" s="172"/>
      <c r="Q8" s="172"/>
      <c r="R8" s="172" t="s">
        <v>22</v>
      </c>
      <c r="S8" s="172"/>
      <c r="T8" s="172"/>
      <c r="U8" s="183" t="s">
        <v>23</v>
      </c>
      <c r="V8" s="180" t="s">
        <v>24</v>
      </c>
      <c r="W8" s="178" t="s">
        <v>25</v>
      </c>
      <c r="X8" s="179" t="s">
        <v>26</v>
      </c>
      <c r="Y8" s="182" t="s">
        <v>27</v>
      </c>
      <c r="Z8" s="182" t="s">
        <v>28</v>
      </c>
    </row>
    <row r="9" spans="1:26" s="12" customFormat="1" ht="39.75" customHeight="1">
      <c r="A9" s="178"/>
      <c r="B9" s="179"/>
      <c r="C9" s="181"/>
      <c r="D9" s="171"/>
      <c r="E9" s="171"/>
      <c r="F9" s="178"/>
      <c r="G9" s="171"/>
      <c r="H9" s="171"/>
      <c r="I9" s="171"/>
      <c r="J9" s="64"/>
      <c r="K9" s="171"/>
      <c r="L9" s="13" t="s">
        <v>29</v>
      </c>
      <c r="M9" s="14" t="s">
        <v>30</v>
      </c>
      <c r="N9" s="15" t="s">
        <v>31</v>
      </c>
      <c r="O9" s="13" t="s">
        <v>29</v>
      </c>
      <c r="P9" s="14" t="s">
        <v>30</v>
      </c>
      <c r="Q9" s="15" t="s">
        <v>31</v>
      </c>
      <c r="R9" s="13" t="s">
        <v>29</v>
      </c>
      <c r="S9" s="14" t="s">
        <v>30</v>
      </c>
      <c r="T9" s="15" t="s">
        <v>31</v>
      </c>
      <c r="U9" s="184"/>
      <c r="V9" s="181"/>
      <c r="W9" s="178"/>
      <c r="X9" s="179"/>
      <c r="Y9" s="182"/>
      <c r="Z9" s="182"/>
    </row>
    <row r="10" spans="1:26" s="18" customFormat="1" ht="42" customHeight="1">
      <c r="A10" s="66">
        <f>RANK(Y10,Y$10:Y$12,0)</f>
        <v>1</v>
      </c>
      <c r="B10" s="16"/>
      <c r="C10" s="119" t="s">
        <v>63</v>
      </c>
      <c r="D10" s="161" t="s">
        <v>64</v>
      </c>
      <c r="E10" s="162" t="s">
        <v>89</v>
      </c>
      <c r="F10" s="129" t="s">
        <v>8</v>
      </c>
      <c r="G10" s="122" t="s">
        <v>66</v>
      </c>
      <c r="H10" s="145" t="s">
        <v>102</v>
      </c>
      <c r="I10" s="144" t="s">
        <v>65</v>
      </c>
      <c r="J10" s="139"/>
      <c r="K10" s="141" t="s">
        <v>103</v>
      </c>
      <c r="L10" s="67">
        <v>144</v>
      </c>
      <c r="M10" s="68">
        <f>L10/2.2</f>
        <v>65.45454545454545</v>
      </c>
      <c r="N10" s="164">
        <f>RANK(M10,M$10:M$12,0)</f>
        <v>1</v>
      </c>
      <c r="O10" s="67">
        <v>150</v>
      </c>
      <c r="P10" s="68">
        <f>O10/2.2</f>
        <v>68.18181818181817</v>
      </c>
      <c r="Q10" s="164">
        <f>RANK(P10,P$10:P$12,0)</f>
        <v>1</v>
      </c>
      <c r="R10" s="67">
        <v>144</v>
      </c>
      <c r="S10" s="68">
        <f>R10/2.2</f>
        <v>65.45454545454545</v>
      </c>
      <c r="T10" s="164">
        <f>RANK(S10,S$10:S$12,0)</f>
        <v>1</v>
      </c>
      <c r="U10" s="69"/>
      <c r="V10" s="69"/>
      <c r="W10" s="67">
        <f>L10+O10+R10</f>
        <v>438</v>
      </c>
      <c r="X10" s="153"/>
      <c r="Y10" s="68">
        <f>ROUND(SUM(M10,P10,S10)/3,3)-IF($U10=1,0.5,IF($U10=2,1.5,0))</f>
        <v>66.364</v>
      </c>
      <c r="Z10" s="17" t="s">
        <v>104</v>
      </c>
    </row>
    <row r="11" spans="1:26" s="18" customFormat="1" ht="42" customHeight="1">
      <c r="A11" s="66">
        <f>RANK(Y11,Y$10:Y$12,0)</f>
        <v>2</v>
      </c>
      <c r="B11" s="16"/>
      <c r="C11" s="119" t="s">
        <v>63</v>
      </c>
      <c r="D11" s="133" t="s">
        <v>74</v>
      </c>
      <c r="E11" s="85"/>
      <c r="F11" s="135" t="s">
        <v>8</v>
      </c>
      <c r="G11" s="136" t="s">
        <v>71</v>
      </c>
      <c r="H11" s="137" t="s">
        <v>72</v>
      </c>
      <c r="I11" s="138" t="s">
        <v>73</v>
      </c>
      <c r="J11" s="139"/>
      <c r="K11" s="140" t="s">
        <v>97</v>
      </c>
      <c r="L11" s="67">
        <v>139</v>
      </c>
      <c r="M11" s="68">
        <f>L11/2.2</f>
        <v>63.18181818181818</v>
      </c>
      <c r="N11" s="164">
        <f>RANK(M11,M$10:M$12,0)</f>
        <v>3</v>
      </c>
      <c r="O11" s="67">
        <v>145</v>
      </c>
      <c r="P11" s="68">
        <f>O11/2.2</f>
        <v>65.9090909090909</v>
      </c>
      <c r="Q11" s="164">
        <f>RANK(P11,P$10:P$12,0)</f>
        <v>2</v>
      </c>
      <c r="R11" s="67">
        <v>140</v>
      </c>
      <c r="S11" s="68">
        <f>R11/2.2</f>
        <v>63.63636363636363</v>
      </c>
      <c r="T11" s="164">
        <f>RANK(S11,S$10:S$12,0)</f>
        <v>2</v>
      </c>
      <c r="U11" s="69"/>
      <c r="V11" s="69"/>
      <c r="W11" s="67">
        <f>L11+O11+R11</f>
        <v>424</v>
      </c>
      <c r="X11" s="153"/>
      <c r="Y11" s="68">
        <f>ROUND(SUM(M11,P11,S11)/3,3)-IF($U11=1,0.5,IF($U11=2,1.5,0))</f>
        <v>64.242</v>
      </c>
      <c r="Z11" s="17" t="s">
        <v>104</v>
      </c>
    </row>
    <row r="12" spans="1:26" s="18" customFormat="1" ht="42" customHeight="1">
      <c r="A12" s="66">
        <f>RANK(Y12,Y$10:Y$12,0)</f>
        <v>3</v>
      </c>
      <c r="B12" s="16"/>
      <c r="C12" s="119" t="s">
        <v>63</v>
      </c>
      <c r="D12" s="133" t="s">
        <v>70</v>
      </c>
      <c r="E12" s="134"/>
      <c r="F12" s="135" t="s">
        <v>8</v>
      </c>
      <c r="G12" s="136" t="s">
        <v>71</v>
      </c>
      <c r="H12" s="137" t="s">
        <v>72</v>
      </c>
      <c r="I12" s="154" t="s">
        <v>73</v>
      </c>
      <c r="J12" s="160"/>
      <c r="K12" s="140" t="s">
        <v>57</v>
      </c>
      <c r="L12" s="67">
        <v>141</v>
      </c>
      <c r="M12" s="68">
        <f>L12/2.2</f>
        <v>64.09090909090908</v>
      </c>
      <c r="N12" s="164">
        <f>RANK(M12,M$10:M$12,0)</f>
        <v>2</v>
      </c>
      <c r="O12" s="67">
        <v>144</v>
      </c>
      <c r="P12" s="68">
        <f>O12/2.2</f>
        <v>65.45454545454545</v>
      </c>
      <c r="Q12" s="164">
        <f>RANK(P12,P$10:P$12,0)</f>
        <v>3</v>
      </c>
      <c r="R12" s="67">
        <v>138</v>
      </c>
      <c r="S12" s="68">
        <f>R12/2.2</f>
        <v>62.72727272727272</v>
      </c>
      <c r="T12" s="164">
        <f>RANK(S12,S$10:S$12,0)</f>
        <v>3</v>
      </c>
      <c r="U12" s="69"/>
      <c r="V12" s="69"/>
      <c r="W12" s="67">
        <f>L12+O12+R12</f>
        <v>423</v>
      </c>
      <c r="X12" s="153"/>
      <c r="Y12" s="68">
        <f>ROUND(SUM(M12,P12,S12)/3,3)-IF($U12=1,0.5,IF($U12=2,1.5,0))</f>
        <v>64.091</v>
      </c>
      <c r="Z12" s="17" t="s">
        <v>104</v>
      </c>
    </row>
    <row r="13" spans="1:26" s="18" customFormat="1" ht="35.25" customHeight="1">
      <c r="A13" s="19"/>
      <c r="B13" s="20"/>
      <c r="C13" s="21"/>
      <c r="D13" s="35"/>
      <c r="E13" s="3"/>
      <c r="F13" s="4"/>
      <c r="G13" s="5"/>
      <c r="H13" s="36"/>
      <c r="I13" s="37"/>
      <c r="J13" s="4"/>
      <c r="K13" s="6"/>
      <c r="L13" s="22"/>
      <c r="M13" s="23"/>
      <c r="N13" s="24"/>
      <c r="O13" s="22"/>
      <c r="P13" s="23"/>
      <c r="Q13" s="24"/>
      <c r="R13" s="22"/>
      <c r="S13" s="23"/>
      <c r="T13" s="24"/>
      <c r="U13" s="24"/>
      <c r="V13" s="24"/>
      <c r="W13" s="22"/>
      <c r="X13" s="25"/>
      <c r="Y13" s="23"/>
      <c r="Z13" s="26"/>
    </row>
    <row r="14" spans="1:26" ht="48" customHeight="1">
      <c r="A14" s="27"/>
      <c r="B14" s="27"/>
      <c r="C14" s="27"/>
      <c r="D14" s="27" t="s">
        <v>18</v>
      </c>
      <c r="E14" s="27"/>
      <c r="F14" s="27"/>
      <c r="G14" s="27"/>
      <c r="H14" s="27"/>
      <c r="J14" s="27"/>
      <c r="K14" s="7" t="s">
        <v>59</v>
      </c>
      <c r="L14" s="28"/>
      <c r="M14" s="29"/>
      <c r="N14" s="27"/>
      <c r="O14" s="30"/>
      <c r="P14" s="31"/>
      <c r="Q14" s="27"/>
      <c r="R14" s="30"/>
      <c r="S14" s="31"/>
      <c r="T14" s="27"/>
      <c r="U14" s="27"/>
      <c r="V14" s="27"/>
      <c r="W14" s="27"/>
      <c r="X14" s="27"/>
      <c r="Y14" s="31"/>
      <c r="Z14" s="27"/>
    </row>
    <row r="15" spans="1:26" ht="48" customHeight="1">
      <c r="A15" s="27"/>
      <c r="B15" s="27"/>
      <c r="C15" s="27"/>
      <c r="D15" s="27" t="s">
        <v>11</v>
      </c>
      <c r="E15" s="27"/>
      <c r="F15" s="27"/>
      <c r="G15" s="27"/>
      <c r="H15" s="27"/>
      <c r="J15" s="27"/>
      <c r="K15" s="7" t="s">
        <v>60</v>
      </c>
      <c r="L15" s="28"/>
      <c r="M15" s="32"/>
      <c r="O15" s="30"/>
      <c r="P15" s="31"/>
      <c r="Q15" s="27"/>
      <c r="R15" s="30"/>
      <c r="S15" s="31"/>
      <c r="T15" s="27"/>
      <c r="U15" s="27"/>
      <c r="V15" s="27"/>
      <c r="W15" s="27"/>
      <c r="X15" s="27"/>
      <c r="Y15" s="31"/>
      <c r="Z15" s="27"/>
    </row>
    <row r="16" spans="12:13" ht="12.75">
      <c r="L16" s="28"/>
      <c r="M16" s="29"/>
    </row>
    <row r="17" spans="11:13" ht="12.75">
      <c r="K17" s="29"/>
      <c r="L17" s="28"/>
      <c r="M17" s="29"/>
    </row>
  </sheetData>
  <sheetProtection/>
  <protectedRanges>
    <protectedRange sqref="K10" name="Диапазон1_3_1_1_3_11_1_1_3_1_1_2_1_3_2_1"/>
    <protectedRange sqref="K11:K12" name="Диапазон1_3_1_1_3_11_1_1_3_1_1_2_2"/>
  </protectedRanges>
  <mergeCells count="24">
    <mergeCell ref="D8:D9"/>
    <mergeCell ref="E8:E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F8:F9"/>
    <mergeCell ref="G8:G9"/>
    <mergeCell ref="H8:H9"/>
    <mergeCell ref="I8:I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zoomScale="70" zoomScaleNormal="70" zoomScalePageLayoutView="0" workbookViewId="0" topLeftCell="A1">
      <selection activeCell="D10" sqref="D10:K12"/>
    </sheetView>
  </sheetViews>
  <sheetFormatPr defaultColWidth="5.00390625" defaultRowHeight="12.75"/>
  <cols>
    <col min="1" max="1" width="5.00390625" style="41" customWidth="1"/>
    <col min="2" max="3" width="4.7109375" style="41" hidden="1" customWidth="1"/>
    <col min="4" max="4" width="18.7109375" style="41" customWidth="1"/>
    <col min="5" max="5" width="8.28125" style="41" customWidth="1"/>
    <col min="6" max="6" width="4.7109375" style="41" customWidth="1"/>
    <col min="7" max="7" width="24.7109375" style="41" customWidth="1"/>
    <col min="8" max="8" width="8.7109375" style="41" customWidth="1"/>
    <col min="9" max="9" width="15.8515625" style="41" customWidth="1"/>
    <col min="10" max="10" width="12.7109375" style="41" hidden="1" customWidth="1"/>
    <col min="11" max="11" width="23.00390625" style="41" customWidth="1"/>
    <col min="12" max="12" width="6.28125" style="46" customWidth="1"/>
    <col min="13" max="13" width="8.7109375" style="45" customWidth="1"/>
    <col min="14" max="14" width="3.8515625" style="41" customWidth="1"/>
    <col min="15" max="15" width="6.421875" style="46" customWidth="1"/>
    <col min="16" max="16" width="8.7109375" style="45" customWidth="1"/>
    <col min="17" max="17" width="3.7109375" style="41" customWidth="1"/>
    <col min="18" max="18" width="6.421875" style="46" customWidth="1"/>
    <col min="19" max="19" width="8.7109375" style="45" customWidth="1"/>
    <col min="20" max="20" width="3.7109375" style="41" customWidth="1"/>
    <col min="21" max="22" width="4.8515625" style="41" customWidth="1"/>
    <col min="23" max="23" width="6.28125" style="41" customWidth="1"/>
    <col min="24" max="24" width="6.7109375" style="41" hidden="1" customWidth="1"/>
    <col min="25" max="25" width="9.7109375" style="45" customWidth="1"/>
    <col min="26" max="255" width="8.8515625" style="41" customWidth="1"/>
    <col min="256" max="16384" width="5.00390625" style="41" customWidth="1"/>
  </cols>
  <sheetData>
    <row r="1" spans="1:25" ht="51" customHeight="1">
      <c r="A1" s="187" t="s">
        <v>58</v>
      </c>
      <c r="B1" s="187"/>
      <c r="C1" s="187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56" ht="12.75">
      <c r="A2" s="155" t="s">
        <v>19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</row>
    <row r="3" spans="1:256" ht="14.25">
      <c r="A3" s="156" t="s">
        <v>33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</row>
    <row r="4" spans="1:256" ht="15">
      <c r="A4" s="189" t="s">
        <v>110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</row>
    <row r="5" spans="1:26" ht="12.75">
      <c r="A5" s="177" t="s">
        <v>100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spans="1:25" ht="12.7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1:25" s="77" customFormat="1" ht="15" customHeight="1">
      <c r="A7" s="72" t="s">
        <v>57</v>
      </c>
      <c r="B7" s="73"/>
      <c r="C7" s="73"/>
      <c r="D7" s="74"/>
      <c r="E7" s="74"/>
      <c r="F7" s="74"/>
      <c r="G7" s="75"/>
      <c r="H7" s="75"/>
      <c r="I7" s="76"/>
      <c r="J7" s="76"/>
      <c r="Y7" s="78" t="s">
        <v>56</v>
      </c>
    </row>
    <row r="8" spans="1:256" ht="15">
      <c r="A8" s="191" t="s">
        <v>31</v>
      </c>
      <c r="B8" s="192" t="s">
        <v>2</v>
      </c>
      <c r="C8" s="193" t="s">
        <v>32</v>
      </c>
      <c r="D8" s="195" t="s">
        <v>16</v>
      </c>
      <c r="E8" s="195" t="s">
        <v>3</v>
      </c>
      <c r="F8" s="191" t="s">
        <v>15</v>
      </c>
      <c r="G8" s="195" t="s">
        <v>17</v>
      </c>
      <c r="H8" s="195" t="s">
        <v>3</v>
      </c>
      <c r="I8" s="195" t="s">
        <v>4</v>
      </c>
      <c r="J8" s="90"/>
      <c r="K8" s="195" t="s">
        <v>6</v>
      </c>
      <c r="L8" s="196" t="s">
        <v>20</v>
      </c>
      <c r="M8" s="196"/>
      <c r="N8" s="196"/>
      <c r="O8" s="196" t="s">
        <v>21</v>
      </c>
      <c r="P8" s="196"/>
      <c r="Q8" s="196"/>
      <c r="R8" s="196" t="s">
        <v>22</v>
      </c>
      <c r="S8" s="196"/>
      <c r="T8" s="196"/>
      <c r="U8" s="198" t="s">
        <v>23</v>
      </c>
      <c r="V8" s="193" t="s">
        <v>24</v>
      </c>
      <c r="W8" s="191" t="s">
        <v>25</v>
      </c>
      <c r="X8" s="192" t="s">
        <v>26</v>
      </c>
      <c r="Y8" s="197" t="s">
        <v>27</v>
      </c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6" ht="34.5">
      <c r="A9" s="191"/>
      <c r="B9" s="192"/>
      <c r="C9" s="194"/>
      <c r="D9" s="195"/>
      <c r="E9" s="195"/>
      <c r="F9" s="191"/>
      <c r="G9" s="195"/>
      <c r="H9" s="195"/>
      <c r="I9" s="195"/>
      <c r="J9" s="90"/>
      <c r="K9" s="195"/>
      <c r="L9" s="38" t="s">
        <v>29</v>
      </c>
      <c r="M9" s="39" t="s">
        <v>30</v>
      </c>
      <c r="N9" s="40" t="s">
        <v>31</v>
      </c>
      <c r="O9" s="38" t="s">
        <v>29</v>
      </c>
      <c r="P9" s="39" t="s">
        <v>30</v>
      </c>
      <c r="Q9" s="40" t="s">
        <v>31</v>
      </c>
      <c r="R9" s="38" t="s">
        <v>29</v>
      </c>
      <c r="S9" s="39" t="s">
        <v>30</v>
      </c>
      <c r="T9" s="40" t="s">
        <v>31</v>
      </c>
      <c r="U9" s="199"/>
      <c r="V9" s="194"/>
      <c r="W9" s="191"/>
      <c r="X9" s="192"/>
      <c r="Y9" s="197"/>
      <c r="Z9" s="91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6" s="95" customFormat="1" ht="42" customHeight="1">
      <c r="A10" s="66">
        <f>RANK(Y10,Y$10:Y$12,0)</f>
        <v>1</v>
      </c>
      <c r="B10" s="92"/>
      <c r="C10" s="93" t="s">
        <v>90</v>
      </c>
      <c r="D10" s="133" t="s">
        <v>111</v>
      </c>
      <c r="E10" s="123"/>
      <c r="F10" s="142" t="s">
        <v>8</v>
      </c>
      <c r="G10" s="122" t="s">
        <v>94</v>
      </c>
      <c r="H10" s="143" t="s">
        <v>95</v>
      </c>
      <c r="I10" s="124" t="s">
        <v>96</v>
      </c>
      <c r="J10" s="125"/>
      <c r="K10" s="140" t="s">
        <v>57</v>
      </c>
      <c r="L10" s="165">
        <v>110.5</v>
      </c>
      <c r="M10" s="163">
        <f>L10/1.7</f>
        <v>65</v>
      </c>
      <c r="N10" s="164">
        <f>RANK(M10,M$10:M$12,0)</f>
        <v>1</v>
      </c>
      <c r="O10" s="165">
        <v>116</v>
      </c>
      <c r="P10" s="163">
        <f>O10/1.7</f>
        <v>68.23529411764706</v>
      </c>
      <c r="Q10" s="164">
        <f>RANK(P10,P$10:P$12,0)</f>
        <v>1</v>
      </c>
      <c r="R10" s="165">
        <v>110.5</v>
      </c>
      <c r="S10" s="163">
        <f>R10/1.7</f>
        <v>65</v>
      </c>
      <c r="T10" s="164">
        <f>RANK(S10,S$10:S$12,0)</f>
        <v>2</v>
      </c>
      <c r="U10" s="166"/>
      <c r="V10" s="166"/>
      <c r="W10" s="165">
        <f>L10+O10+R10</f>
        <v>337</v>
      </c>
      <c r="X10" s="167"/>
      <c r="Y10" s="163">
        <f>ROUND(SUM(M10,P10,S10)/3,3)-IF($U10=1,0.5,IF($U10=2,1.5,0))</f>
        <v>66.078</v>
      </c>
      <c r="Z10" s="94"/>
    </row>
    <row r="11" spans="1:26" s="95" customFormat="1" ht="42" customHeight="1">
      <c r="A11" s="66">
        <f>RANK(Y11,Y$10:Y$12,0)</f>
        <v>2</v>
      </c>
      <c r="B11" s="92"/>
      <c r="C11" s="93" t="s">
        <v>90</v>
      </c>
      <c r="D11" s="161" t="s">
        <v>64</v>
      </c>
      <c r="E11" s="162" t="s">
        <v>89</v>
      </c>
      <c r="F11" s="129" t="s">
        <v>8</v>
      </c>
      <c r="G11" s="122" t="s">
        <v>83</v>
      </c>
      <c r="H11" s="145" t="s">
        <v>102</v>
      </c>
      <c r="I11" s="144" t="s">
        <v>82</v>
      </c>
      <c r="J11" s="139"/>
      <c r="K11" s="141" t="s">
        <v>103</v>
      </c>
      <c r="L11" s="165">
        <v>108.5</v>
      </c>
      <c r="M11" s="163">
        <f>L11/1.7</f>
        <v>63.82352941176471</v>
      </c>
      <c r="N11" s="164">
        <f>RANK(M11,M$10:M$12,0)</f>
        <v>2</v>
      </c>
      <c r="O11" s="165">
        <v>110</v>
      </c>
      <c r="P11" s="163">
        <f>O11/1.7</f>
        <v>64.70588235294117</v>
      </c>
      <c r="Q11" s="164">
        <f>RANK(P11,P$10:P$12,0)</f>
        <v>3</v>
      </c>
      <c r="R11" s="165">
        <v>112.5</v>
      </c>
      <c r="S11" s="163">
        <f>R11/1.7</f>
        <v>66.17647058823529</v>
      </c>
      <c r="T11" s="164">
        <f>RANK(S11,S$10:S$12,0)</f>
        <v>1</v>
      </c>
      <c r="U11" s="166"/>
      <c r="V11" s="166"/>
      <c r="W11" s="165">
        <f>L11+O11+R11</f>
        <v>331</v>
      </c>
      <c r="X11" s="167"/>
      <c r="Y11" s="163">
        <f>ROUND(SUM(M11,P11,S11)/3,3)-IF($U11=1,0.5,IF($U11=2,1.5,0))</f>
        <v>64.902</v>
      </c>
      <c r="Z11" s="94"/>
    </row>
    <row r="12" spans="1:26" s="95" customFormat="1" ht="42" customHeight="1">
      <c r="A12" s="66">
        <f>RANK(Y12,Y$10:Y$12,0)</f>
        <v>3</v>
      </c>
      <c r="B12" s="92"/>
      <c r="C12" s="93"/>
      <c r="D12" s="120" t="s">
        <v>78</v>
      </c>
      <c r="E12" s="85" t="s">
        <v>112</v>
      </c>
      <c r="F12" s="121" t="s">
        <v>8</v>
      </c>
      <c r="G12" s="122" t="s">
        <v>93</v>
      </c>
      <c r="H12" s="123" t="s">
        <v>79</v>
      </c>
      <c r="I12" s="124" t="s">
        <v>77</v>
      </c>
      <c r="J12" s="125"/>
      <c r="K12" s="126" t="s">
        <v>97</v>
      </c>
      <c r="L12" s="165">
        <v>106.5</v>
      </c>
      <c r="M12" s="163">
        <f>L12/1.7</f>
        <v>62.64705882352941</v>
      </c>
      <c r="N12" s="164">
        <f>RANK(M12,M$10:M$12,0)</f>
        <v>3</v>
      </c>
      <c r="O12" s="165">
        <v>111</v>
      </c>
      <c r="P12" s="163">
        <f>O12/1.7</f>
        <v>65.29411764705883</v>
      </c>
      <c r="Q12" s="164">
        <f>RANK(P12,P$10:P$12,0)</f>
        <v>2</v>
      </c>
      <c r="R12" s="165">
        <v>108.5</v>
      </c>
      <c r="S12" s="163">
        <f>R12/1.7</f>
        <v>63.82352941176471</v>
      </c>
      <c r="T12" s="164">
        <f>RANK(S12,S$10:S$12,0)</f>
        <v>3</v>
      </c>
      <c r="U12" s="166"/>
      <c r="V12" s="166"/>
      <c r="W12" s="165">
        <f>L12+O12+R12</f>
        <v>326</v>
      </c>
      <c r="X12" s="167"/>
      <c r="Y12" s="163">
        <f>ROUND(SUM(M12,P12,S12)/3,3)-IF($U12=1,0.5,IF($U12=2,1.5,0))</f>
        <v>63.922</v>
      </c>
      <c r="Z12" s="94"/>
    </row>
    <row r="13" spans="1:26" s="8" customFormat="1" ht="48" customHeight="1">
      <c r="A13" s="27"/>
      <c r="B13" s="27"/>
      <c r="C13" s="27"/>
      <c r="D13" s="27" t="s">
        <v>18</v>
      </c>
      <c r="E13" s="27"/>
      <c r="F13" s="27"/>
      <c r="G13" s="27"/>
      <c r="H13" s="27"/>
      <c r="J13" s="27"/>
      <c r="K13" s="7" t="s">
        <v>59</v>
      </c>
      <c r="L13" s="28"/>
      <c r="M13" s="29"/>
      <c r="N13" s="27"/>
      <c r="O13" s="30"/>
      <c r="P13" s="31"/>
      <c r="Q13" s="27"/>
      <c r="R13" s="30"/>
      <c r="S13" s="31"/>
      <c r="T13" s="27"/>
      <c r="U13" s="27"/>
      <c r="V13" s="27"/>
      <c r="W13" s="27"/>
      <c r="X13" s="27"/>
      <c r="Y13" s="31"/>
      <c r="Z13" s="27"/>
    </row>
    <row r="14" spans="1:26" s="8" customFormat="1" ht="48" customHeight="1">
      <c r="A14" s="27"/>
      <c r="B14" s="27"/>
      <c r="C14" s="27"/>
      <c r="D14" s="27" t="s">
        <v>11</v>
      </c>
      <c r="E14" s="27"/>
      <c r="F14" s="27"/>
      <c r="G14" s="27"/>
      <c r="H14" s="27"/>
      <c r="J14" s="27"/>
      <c r="K14" s="7" t="s">
        <v>60</v>
      </c>
      <c r="L14" s="28"/>
      <c r="M14" s="32"/>
      <c r="O14" s="30"/>
      <c r="P14" s="31"/>
      <c r="Q14" s="27"/>
      <c r="R14" s="30"/>
      <c r="S14" s="31"/>
      <c r="T14" s="27"/>
      <c r="U14" s="27"/>
      <c r="V14" s="27"/>
      <c r="W14" s="27"/>
      <c r="X14" s="27"/>
      <c r="Y14" s="31"/>
      <c r="Z14" s="27"/>
    </row>
    <row r="15" spans="1:26" s="95" customFormat="1" ht="42" customHeight="1">
      <c r="A15" s="98"/>
      <c r="B15" s="96"/>
      <c r="C15" s="99"/>
      <c r="D15" s="100"/>
      <c r="E15" s="101"/>
      <c r="F15" s="84"/>
      <c r="G15" s="102"/>
      <c r="H15" s="103"/>
      <c r="I15" s="104"/>
      <c r="J15" s="104"/>
      <c r="K15" s="105"/>
      <c r="L15" s="106"/>
      <c r="M15" s="107"/>
      <c r="N15" s="108"/>
      <c r="O15" s="106"/>
      <c r="P15" s="107"/>
      <c r="Q15" s="108"/>
      <c r="R15" s="106"/>
      <c r="S15" s="107"/>
      <c r="T15" s="108"/>
      <c r="U15" s="109"/>
      <c r="V15" s="109"/>
      <c r="W15" s="106"/>
      <c r="X15" s="97"/>
      <c r="Y15" s="107"/>
      <c r="Z15" s="94"/>
    </row>
    <row r="16" spans="1:256" ht="36" customHeight="1">
      <c r="A16" s="110"/>
      <c r="B16" s="96"/>
      <c r="C16" s="111"/>
      <c r="D16" s="112"/>
      <c r="E16" s="113"/>
      <c r="F16" s="114"/>
      <c r="G16" s="115"/>
      <c r="H16" s="116"/>
      <c r="I16" s="37"/>
      <c r="J16" s="114"/>
      <c r="K16" s="117"/>
      <c r="L16" s="118"/>
      <c r="M16" s="107"/>
      <c r="N16" s="109"/>
      <c r="O16" s="118"/>
      <c r="P16" s="107"/>
      <c r="Q16" s="109"/>
      <c r="R16" s="118"/>
      <c r="S16" s="107"/>
      <c r="T16" s="109"/>
      <c r="U16" s="109"/>
      <c r="V16" s="109"/>
      <c r="W16" s="118"/>
      <c r="X16" s="97"/>
      <c r="Y16" s="107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  <c r="IV16" s="95"/>
    </row>
    <row r="17" spans="12:13" ht="12.75">
      <c r="L17" s="44"/>
      <c r="M17" s="43"/>
    </row>
    <row r="18" spans="11:13" ht="12.75">
      <c r="K18" s="43"/>
      <c r="L18" s="44"/>
      <c r="M18" s="43"/>
    </row>
  </sheetData>
  <sheetProtection/>
  <protectedRanges>
    <protectedRange sqref="K10" name="Диапазон1_3_1_1_3_11_1_1_3_1_1_2_1_3_2_1"/>
  </protectedRanges>
  <mergeCells count="23">
    <mergeCell ref="I8:I9"/>
    <mergeCell ref="K8:K9"/>
    <mergeCell ref="L8:N8"/>
    <mergeCell ref="Y8:Y9"/>
    <mergeCell ref="O8:Q8"/>
    <mergeCell ref="R8:T8"/>
    <mergeCell ref="U8:U9"/>
    <mergeCell ref="V8:V9"/>
    <mergeCell ref="W8:W9"/>
    <mergeCell ref="X8:X9"/>
    <mergeCell ref="E8:E9"/>
    <mergeCell ref="F8:F9"/>
    <mergeCell ref="G8:G9"/>
    <mergeCell ref="H8:H9"/>
    <mergeCell ref="A8:A9"/>
    <mergeCell ref="B8:B9"/>
    <mergeCell ref="C8:C9"/>
    <mergeCell ref="D8:D9"/>
    <mergeCell ref="A5:Z5"/>
    <mergeCell ref="A1:Y1"/>
    <mergeCell ref="A2:Y2"/>
    <mergeCell ref="A3:Y3"/>
    <mergeCell ref="A4:Y4"/>
  </mergeCells>
  <printOptions/>
  <pageMargins left="0.25" right="0.25" top="0.75" bottom="0.75" header="0.3" footer="0.3"/>
  <pageSetup fitToHeight="1" fitToWidth="1"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7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23.7109375" style="54" customWidth="1"/>
    <col min="2" max="2" width="19.28125" style="54" customWidth="1"/>
    <col min="3" max="3" width="10.140625" style="54" customWidth="1"/>
    <col min="4" max="4" width="23.421875" style="54" customWidth="1"/>
    <col min="5" max="5" width="19.28125" style="54" customWidth="1"/>
    <col min="6" max="16384" width="8.8515625" style="54" customWidth="1"/>
  </cols>
  <sheetData>
    <row r="1" spans="1:12" ht="99" customHeight="1">
      <c r="A1" s="168" t="s">
        <v>58</v>
      </c>
      <c r="B1" s="168"/>
      <c r="C1" s="168"/>
      <c r="D1" s="168"/>
      <c r="E1" s="168"/>
      <c r="F1" s="82"/>
      <c r="G1" s="82"/>
      <c r="H1" s="82"/>
      <c r="I1" s="82"/>
      <c r="J1" s="82"/>
      <c r="K1" s="82"/>
      <c r="L1" s="82"/>
    </row>
    <row r="2" spans="1:10" ht="26.25" customHeight="1">
      <c r="A2" s="200" t="s">
        <v>56</v>
      </c>
      <c r="B2" s="200"/>
      <c r="C2" s="200"/>
      <c r="D2" s="200"/>
      <c r="E2" s="200"/>
      <c r="F2" s="53"/>
      <c r="G2" s="53"/>
      <c r="H2" s="53"/>
      <c r="I2" s="53"/>
      <c r="J2" s="53"/>
    </row>
    <row r="3" ht="21.75" customHeight="1">
      <c r="A3" s="55" t="s">
        <v>34</v>
      </c>
    </row>
    <row r="4" spans="1:5" ht="21.75" customHeight="1">
      <c r="A4" s="59" t="s">
        <v>35</v>
      </c>
      <c r="B4" s="60" t="s">
        <v>36</v>
      </c>
      <c r="C4" s="60" t="s">
        <v>37</v>
      </c>
      <c r="D4" s="60" t="s">
        <v>38</v>
      </c>
      <c r="E4" s="60" t="s">
        <v>39</v>
      </c>
    </row>
    <row r="5" spans="1:5" ht="27" customHeight="1">
      <c r="A5" s="61" t="s">
        <v>49</v>
      </c>
      <c r="B5" s="61" t="s">
        <v>107</v>
      </c>
      <c r="C5" s="61" t="s">
        <v>40</v>
      </c>
      <c r="D5" s="61" t="s">
        <v>41</v>
      </c>
      <c r="E5" s="62"/>
    </row>
    <row r="6" spans="1:5" ht="27" customHeight="1">
      <c r="A6" s="61" t="s">
        <v>117</v>
      </c>
      <c r="B6" s="61" t="s">
        <v>118</v>
      </c>
      <c r="C6" s="61" t="s">
        <v>52</v>
      </c>
      <c r="D6" s="61" t="s">
        <v>42</v>
      </c>
      <c r="E6" s="62"/>
    </row>
    <row r="7" spans="1:5" ht="27" customHeight="1">
      <c r="A7" s="63" t="s">
        <v>43</v>
      </c>
      <c r="B7" s="61" t="s">
        <v>114</v>
      </c>
      <c r="C7" s="61" t="s">
        <v>50</v>
      </c>
      <c r="D7" s="61" t="s">
        <v>41</v>
      </c>
      <c r="E7" s="60"/>
    </row>
    <row r="8" spans="1:5" ht="27" customHeight="1">
      <c r="A8" s="63" t="s">
        <v>43</v>
      </c>
      <c r="B8" s="61" t="s">
        <v>105</v>
      </c>
      <c r="C8" s="61" t="s">
        <v>50</v>
      </c>
      <c r="D8" s="61" t="s">
        <v>42</v>
      </c>
      <c r="E8" s="60"/>
    </row>
    <row r="9" spans="1:5" ht="27" customHeight="1">
      <c r="A9" s="63" t="s">
        <v>11</v>
      </c>
      <c r="B9" s="61" t="s">
        <v>106</v>
      </c>
      <c r="C9" s="61" t="s">
        <v>40</v>
      </c>
      <c r="D9" s="61" t="s">
        <v>42</v>
      </c>
      <c r="E9" s="60"/>
    </row>
    <row r="10" spans="1:5" ht="27" customHeight="1">
      <c r="A10" s="63" t="s">
        <v>51</v>
      </c>
      <c r="B10" s="61" t="s">
        <v>115</v>
      </c>
      <c r="C10" s="61" t="s">
        <v>116</v>
      </c>
      <c r="D10" s="61" t="s">
        <v>42</v>
      </c>
      <c r="E10" s="60"/>
    </row>
    <row r="11" spans="1:5" ht="27" customHeight="1">
      <c r="A11" s="63" t="s">
        <v>113</v>
      </c>
      <c r="B11" s="61" t="s">
        <v>108</v>
      </c>
      <c r="C11" s="61" t="s">
        <v>52</v>
      </c>
      <c r="D11" s="61" t="s">
        <v>42</v>
      </c>
      <c r="E11" s="60"/>
    </row>
    <row r="12" spans="1:5" ht="27" customHeight="1">
      <c r="A12" s="63" t="s">
        <v>44</v>
      </c>
      <c r="B12" s="61" t="s">
        <v>109</v>
      </c>
      <c r="C12" s="61"/>
      <c r="D12" s="61" t="s">
        <v>42</v>
      </c>
      <c r="E12" s="60"/>
    </row>
    <row r="15" spans="1:5" ht="12.75">
      <c r="A15" s="1"/>
      <c r="B15" s="2"/>
      <c r="C15" s="1"/>
      <c r="D15" s="1"/>
      <c r="E15" s="1"/>
    </row>
    <row r="16" spans="1:26" s="8" customFormat="1" ht="48" customHeight="1">
      <c r="A16" s="27" t="s">
        <v>18</v>
      </c>
      <c r="B16" s="27"/>
      <c r="C16" s="27"/>
      <c r="D16" s="7" t="s">
        <v>59</v>
      </c>
      <c r="E16" s="27"/>
      <c r="F16" s="27"/>
      <c r="G16" s="27"/>
      <c r="H16" s="27"/>
      <c r="J16" s="27"/>
      <c r="L16" s="28"/>
      <c r="M16" s="29"/>
      <c r="N16" s="27"/>
      <c r="O16" s="30"/>
      <c r="P16" s="31"/>
      <c r="Q16" s="27"/>
      <c r="R16" s="30"/>
      <c r="S16" s="31"/>
      <c r="T16" s="27"/>
      <c r="U16" s="27"/>
      <c r="V16" s="27"/>
      <c r="W16" s="27"/>
      <c r="X16" s="27"/>
      <c r="Y16" s="31"/>
      <c r="Z16" s="27"/>
    </row>
    <row r="17" spans="1:5" ht="17.25" customHeight="1">
      <c r="A17" s="1"/>
      <c r="B17" s="2"/>
      <c r="D17" s="1"/>
      <c r="E17" s="1"/>
    </row>
  </sheetData>
  <sheetProtection/>
  <mergeCells count="2">
    <mergeCell ref="A1:E1"/>
    <mergeCell ref="A2:E2"/>
  </mergeCells>
  <printOptions/>
  <pageMargins left="0.37" right="0.25" top="0.3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fkslo</cp:lastModifiedBy>
  <cp:lastPrinted>2018-07-15T05:17:57Z</cp:lastPrinted>
  <dcterms:created xsi:type="dcterms:W3CDTF">2015-04-26T07:55:09Z</dcterms:created>
  <dcterms:modified xsi:type="dcterms:W3CDTF">2018-07-17T11:47:34Z</dcterms:modified>
  <cp:category/>
  <cp:version/>
  <cp:contentType/>
  <cp:contentStatus/>
</cp:coreProperties>
</file>