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65" activeTab="0"/>
  </bookViews>
  <sheets>
    <sheet name="МЛ" sheetId="1" r:id="rId1"/>
    <sheet name="МП" sheetId="2" r:id="rId2"/>
    <sheet name="ППюн" sheetId="3" r:id="rId3"/>
    <sheet name="ППдВ_мл" sheetId="4" r:id="rId4"/>
    <sheet name="ППдВ_л" sheetId="5" r:id="rId5"/>
    <sheet name="Выбор" sheetId="6" r:id="rId6"/>
    <sheet name="Тест_Sp.B_мл" sheetId="7" r:id="rId7"/>
    <sheet name="Тест_SpB_д_л" sheetId="8" r:id="rId8"/>
    <sheet name="Тест_Intr.B" sheetId="9" r:id="rId9"/>
    <sheet name="Судейская" sheetId="10" r:id="rId10"/>
  </sheets>
  <definedNames>
    <definedName name="_xlnm.Print_Area" localSheetId="5">'Выбор'!$A$3:$Y$18</definedName>
    <definedName name="_xlnm.Print_Area" localSheetId="0">'МЛ'!$A$1:$K$65</definedName>
    <definedName name="_xlnm.Print_Area" localSheetId="1">'МП'!$A$3:$Y$15</definedName>
    <definedName name="_xlnm.Print_Area" localSheetId="4">'ППдВ_л'!$A$1:$Y$26</definedName>
    <definedName name="_xlnm.Print_Area" localSheetId="3">'ППдВ_мл'!$A$1:$Y$22</definedName>
    <definedName name="_xlnm.Print_Area" localSheetId="2">'ППюн'!$A$2:$Y$18</definedName>
    <definedName name="_xlnm.Print_Area" localSheetId="8">'Тест_Intr.B'!$A$3:$Y$24</definedName>
    <definedName name="_xlnm.Print_Area" localSheetId="6">'Тест_Sp.B_мл'!$A$2:$Y$19</definedName>
    <definedName name="_xlnm.Print_Area" localSheetId="7">'Тест_SpB_д_л'!$A$1:$Y$27</definedName>
  </definedNames>
  <calcPr fullCalcOnLoad="1"/>
</workbook>
</file>

<file path=xl/sharedStrings.xml><?xml version="1.0" encoding="utf-8"?>
<sst xmlns="http://schemas.openxmlformats.org/spreadsheetml/2006/main" count="1291" uniqueCount="308">
  <si>
    <t>010508</t>
  </si>
  <si>
    <t>Минкова Ю.</t>
  </si>
  <si>
    <t>011881</t>
  </si>
  <si>
    <t>011271</t>
  </si>
  <si>
    <t>Федоровчи А.</t>
  </si>
  <si>
    <t>005694</t>
  </si>
  <si>
    <t>Зачет "Дети"</t>
  </si>
  <si>
    <t>Зачет "Открытый класс"</t>
  </si>
  <si>
    <t>ФГБНУ ВНИИГРЖ/
Санкт-Петербург</t>
  </si>
  <si>
    <t>ФГБНУ ВНИИГРЖ/
Ленинградская обл.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</si>
  <si>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</si>
  <si>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</si>
  <si>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</t>
  </si>
  <si>
    <t>Всего баллов</t>
  </si>
  <si>
    <t>Всего %</t>
  </si>
  <si>
    <t>Вып.
норм.</t>
  </si>
  <si>
    <t>Баллы</t>
  </si>
  <si>
    <t>%</t>
  </si>
  <si>
    <t>C</t>
  </si>
  <si>
    <t>Мастер-лист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</si>
  <si>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</si>
  <si>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</si>
  <si>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</si>
  <si>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</si>
  <si>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Отметка ветеринарной инспекции</t>
  </si>
  <si>
    <t>Сумма общих оценок</t>
  </si>
  <si>
    <t>Зачет</t>
  </si>
  <si>
    <t>Ошибки в схеме</t>
  </si>
  <si>
    <t>Прочие ошибки</t>
  </si>
  <si>
    <t>б/р</t>
  </si>
  <si>
    <t>КМС</t>
  </si>
  <si>
    <t>КСК "Райдер"/
Санкт-Петербург</t>
  </si>
  <si>
    <t>Технические результаты</t>
  </si>
  <si>
    <t>-</t>
  </si>
  <si>
    <t>Состав судейской:</t>
  </si>
  <si>
    <t>Пердофориди А.</t>
  </si>
  <si>
    <t>001377</t>
  </si>
  <si>
    <t>Лудина И.</t>
  </si>
  <si>
    <t>самостоятельно</t>
  </si>
  <si>
    <t>Рулева О.</t>
  </si>
  <si>
    <t>ФГБНУ ВНИИГРЖ / Санкт-Петербург</t>
  </si>
  <si>
    <t>В</t>
  </si>
  <si>
    <t>Козора О.</t>
  </si>
  <si>
    <t>009579</t>
  </si>
  <si>
    <t>Богомолова М.</t>
  </si>
  <si>
    <t>Хачатурова О.</t>
  </si>
  <si>
    <t>Никитина О.</t>
  </si>
  <si>
    <t>Лихицкая О.</t>
  </si>
  <si>
    <t>Крылова О.</t>
  </si>
  <si>
    <t>002784</t>
  </si>
  <si>
    <t>014601</t>
  </si>
  <si>
    <t>003583</t>
  </si>
  <si>
    <t>Фадеева О.</t>
  </si>
  <si>
    <t>006279</t>
  </si>
  <si>
    <t>Мышинская Е.</t>
  </si>
  <si>
    <t>Езда</t>
  </si>
  <si>
    <t>011251</t>
  </si>
  <si>
    <t>Шестакова К.</t>
  </si>
  <si>
    <t>010735</t>
  </si>
  <si>
    <t>Тихомирова Ю.</t>
  </si>
  <si>
    <t>Иванова Н.</t>
  </si>
  <si>
    <t>Скороходова О.</t>
  </si>
  <si>
    <t>Хеймонен М.</t>
  </si>
  <si>
    <t>011768</t>
  </si>
  <si>
    <t>011767</t>
  </si>
  <si>
    <t>Сибирцева Н.</t>
  </si>
  <si>
    <t>007638</t>
  </si>
  <si>
    <t>008110</t>
  </si>
  <si>
    <t>Гордюшкина Ю.</t>
  </si>
  <si>
    <t>КСК "Аллюр"/
Ленинградская обл.</t>
  </si>
  <si>
    <t>003358</t>
  </si>
  <si>
    <t>Романова И.</t>
  </si>
  <si>
    <t>Красилич Н.</t>
  </si>
  <si>
    <t>005896</t>
  </si>
  <si>
    <t>022791</t>
  </si>
  <si>
    <t>011707</t>
  </si>
  <si>
    <t>Шишов С.</t>
  </si>
  <si>
    <t>Предварительный Приз. Юноши</t>
  </si>
  <si>
    <t>Леппенен Г.Э. - ВК - Санкт-Петербург</t>
  </si>
  <si>
    <t>Блюменталь Н.А. - 2К - Санкт-Петербург</t>
  </si>
  <si>
    <t>Test Special B 2008</t>
  </si>
  <si>
    <t>B</t>
  </si>
  <si>
    <t>M</t>
  </si>
  <si>
    <t>USDF 2003 Introductory Test B</t>
  </si>
  <si>
    <t>Пердофориди Л.</t>
  </si>
  <si>
    <t>Хочинская И.</t>
  </si>
  <si>
    <t>Выездка</t>
  </si>
  <si>
    <t>№ лошади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</si>
  <si>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</si>
  <si>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</si>
  <si>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</si>
  <si>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</si>
  <si>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</si>
  <si>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</si>
  <si>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Place</t>
  </si>
  <si>
    <t>Rider_ID</t>
  </si>
  <si>
    <t>Horse_ID</t>
  </si>
  <si>
    <t>Perc1</t>
  </si>
  <si>
    <t>Perc2</t>
  </si>
  <si>
    <t>Perc3</t>
  </si>
  <si>
    <t>PercSum</t>
  </si>
  <si>
    <t>Место</t>
  </si>
  <si>
    <t>Малый Приз</t>
  </si>
  <si>
    <t>Должность</t>
  </si>
  <si>
    <t>ФИО</t>
  </si>
  <si>
    <t>Категория</t>
  </si>
  <si>
    <t>Регион</t>
  </si>
  <si>
    <t>Оценка</t>
  </si>
  <si>
    <t>Санкт-Петербург</t>
  </si>
  <si>
    <t xml:space="preserve">Член ГСК </t>
  </si>
  <si>
    <t>ВК</t>
  </si>
  <si>
    <t>2К</t>
  </si>
  <si>
    <t>Читчик</t>
  </si>
  <si>
    <t>Главный секретарь.</t>
  </si>
  <si>
    <t>Блюменталь Н.А.</t>
  </si>
  <si>
    <t xml:space="preserve">Зам. гл. секретаря </t>
  </si>
  <si>
    <t>б/к</t>
  </si>
  <si>
    <t xml:space="preserve">Стюард </t>
  </si>
  <si>
    <t>Ветеринарный врач</t>
  </si>
  <si>
    <t>08 июля 2017 г.</t>
  </si>
  <si>
    <t>ОТКРЫТЫЕ СОРЕВНОВАНИЯ ПО ВЫЕЗДКЕ
Клубные соревнования</t>
  </si>
  <si>
    <t>Корнилов М.В.</t>
  </si>
  <si>
    <t>Московская 
область</t>
  </si>
  <si>
    <t>Леппенен Г.Э.</t>
  </si>
  <si>
    <t>Хмелев М.В.</t>
  </si>
  <si>
    <t>Барч М.</t>
  </si>
  <si>
    <t>Предварительный Приз В. Дети.</t>
  </si>
  <si>
    <t>1Ю</t>
  </si>
  <si>
    <t>Ружинская Е.</t>
  </si>
  <si>
    <t>Лоппер Н.</t>
  </si>
  <si>
    <t>Ленинградская 
область</t>
  </si>
  <si>
    <t>1К</t>
  </si>
  <si>
    <t>Маркова Л.А.</t>
  </si>
  <si>
    <r>
      <t xml:space="preserve">АЛЕЙНИКОВА
</t>
    </r>
    <r>
      <rPr>
        <sz val="8"/>
        <rFont val="Verdana"/>
        <family val="2"/>
      </rPr>
      <t>Анастасия</t>
    </r>
  </si>
  <si>
    <r>
      <t>ЭХНАТОН</t>
    </r>
    <r>
      <rPr>
        <sz val="8"/>
        <rFont val="Verdana"/>
        <family val="2"/>
      </rPr>
      <t>-11,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 гнед., трак., Хлопок, Ленинградская обл.</t>
    </r>
  </si>
  <si>
    <t>Алейникова А.</t>
  </si>
  <si>
    <t>Допущен</t>
  </si>
  <si>
    <r>
      <t xml:space="preserve">ИВАНОВА 
</t>
    </r>
    <r>
      <rPr>
        <sz val="8"/>
        <rFont val="Verdana"/>
        <family val="2"/>
      </rPr>
      <t>Ксения</t>
    </r>
  </si>
  <si>
    <r>
      <t>ЭЛЬ-ТАХО-</t>
    </r>
    <r>
      <rPr>
        <sz val="8"/>
        <rFont val="Verdana"/>
        <family val="2"/>
      </rPr>
      <t>06, коб., гнед., трак., Хардинг, ПФ "Русско-Высоцкое"</t>
    </r>
  </si>
  <si>
    <t>010509</t>
  </si>
  <si>
    <t>Иванова К.</t>
  </si>
  <si>
    <r>
      <t>ПРЭТТИ ВУМЕН</t>
    </r>
    <r>
      <rPr>
        <sz val="8"/>
        <rFont val="Verdana"/>
        <family val="2"/>
      </rPr>
      <t>-08, коб., рыж., трак., Племерос, Россия</t>
    </r>
  </si>
  <si>
    <r>
      <t xml:space="preserve">ИВАНОВА
</t>
    </r>
    <r>
      <rPr>
        <sz val="8"/>
        <rFont val="Verdana"/>
        <family val="2"/>
      </rPr>
      <t>Ксения</t>
    </r>
  </si>
  <si>
    <t>Блюменталь Н.</t>
  </si>
  <si>
    <r>
      <t>ГОФМАН</t>
    </r>
    <r>
      <rPr>
        <sz val="8"/>
        <rFont val="Verdana"/>
        <family val="2"/>
      </rPr>
      <t xml:space="preserve">
София</t>
    </r>
  </si>
  <si>
    <r>
      <t>РОНАЛЬДО</t>
    </r>
    <r>
      <rPr>
        <sz val="8"/>
        <rFont val="Verdana"/>
        <family val="2"/>
      </rPr>
      <t>-10, мер., карак., буд., неизв., Россия</t>
    </r>
  </si>
  <si>
    <t>Гофман С.</t>
  </si>
  <si>
    <t>013874</t>
  </si>
  <si>
    <t>Зюльковская Н.</t>
  </si>
  <si>
    <t>ЧК Вихровой /
 Ленинградская обл.</t>
  </si>
  <si>
    <r>
      <t>КРОТОВА</t>
    </r>
    <r>
      <rPr>
        <sz val="8"/>
        <rFont val="Verdana"/>
        <family val="2"/>
      </rPr>
      <t xml:space="preserve"> 
Наталья</t>
    </r>
  </si>
  <si>
    <r>
      <t>МАГДАЛЕНА</t>
    </r>
    <r>
      <rPr>
        <sz val="8"/>
        <rFont val="Verdana"/>
        <family val="2"/>
      </rPr>
      <t>-10, коб., гнед., полукр., Голкипер, Россия</t>
    </r>
  </si>
  <si>
    <t>вк</t>
  </si>
  <si>
    <t>017429</t>
  </si>
  <si>
    <r>
      <t>КАЛГАРИ</t>
    </r>
    <r>
      <rPr>
        <sz val="8"/>
        <rFont val="Verdana"/>
        <family val="2"/>
      </rPr>
      <t>-07, жер., гнед., голшт., 27 Контендер II, Россия</t>
    </r>
  </si>
  <si>
    <r>
      <t xml:space="preserve">ГРИНЬКО
</t>
    </r>
    <r>
      <rPr>
        <sz val="8"/>
        <rFont val="Verdana"/>
        <family val="2"/>
      </rPr>
      <t>Анастасия</t>
    </r>
  </si>
  <si>
    <t>008147</t>
  </si>
  <si>
    <t>ч/в / 
Ленинградская обл.</t>
  </si>
  <si>
    <r>
      <t>ХАРДИ ХАММЕР</t>
    </r>
    <r>
      <rPr>
        <sz val="8"/>
        <rFont val="Verdana"/>
        <family val="2"/>
      </rPr>
      <t>-06, мер., рыж., ахалт., Хамаз, Московская обл.</t>
    </r>
  </si>
  <si>
    <t>Васильев С.</t>
  </si>
  <si>
    <r>
      <t>КРЫЛОВА</t>
    </r>
    <r>
      <rPr>
        <sz val="8"/>
        <rFont val="Verdana"/>
        <family val="2"/>
      </rPr>
      <t xml:space="preserve"> 
Юлия</t>
    </r>
  </si>
  <si>
    <r>
      <t>РИБЭЛЬ</t>
    </r>
    <r>
      <rPr>
        <sz val="8"/>
        <rFont val="Verdana"/>
        <family val="2"/>
      </rPr>
      <t xml:space="preserve">-07, коб., т.-гнед., буд., Рэтро, Ленинградская обл.  </t>
    </r>
  </si>
  <si>
    <t>007732</t>
  </si>
  <si>
    <t>Крылова Ю.</t>
  </si>
  <si>
    <t>Ганюшкина Л.</t>
  </si>
  <si>
    <t>ЧКК "Пудость"/ Ленинградская обл.</t>
  </si>
  <si>
    <t>005180</t>
  </si>
  <si>
    <t>КСК "Гермес"/
 Санкт-Петербург</t>
  </si>
  <si>
    <r>
      <t xml:space="preserve">КОРСАКОВА
</t>
    </r>
    <r>
      <rPr>
        <sz val="8"/>
        <rFont val="Verdana"/>
        <family val="2"/>
      </rPr>
      <t>Екатерина, 2008</t>
    </r>
  </si>
  <si>
    <r>
      <t>АБРИКОС</t>
    </r>
    <r>
      <rPr>
        <sz val="8"/>
        <rFont val="Verdana"/>
        <family val="2"/>
      </rPr>
      <t>-01(149), мер., рыж., неизв., Россия</t>
    </r>
  </si>
  <si>
    <r>
      <t xml:space="preserve">КОЗОРА 
</t>
    </r>
    <r>
      <rPr>
        <sz val="8"/>
        <rFont val="Verdana"/>
        <family val="2"/>
      </rPr>
      <t>Ольга</t>
    </r>
  </si>
  <si>
    <r>
      <t>МИНАРДИ</t>
    </r>
    <r>
      <rPr>
        <sz val="8"/>
        <rFont val="Verdana"/>
        <family val="2"/>
      </rPr>
      <t>-02,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 гнед., голшт., Мачо, к/з Буртниеки, Латвия</t>
    </r>
  </si>
  <si>
    <r>
      <t xml:space="preserve">АНДРЕЕВА
</t>
    </r>
    <r>
      <rPr>
        <sz val="8"/>
        <rFont val="Verdana"/>
        <family val="2"/>
      </rPr>
      <t>Марина</t>
    </r>
  </si>
  <si>
    <t>011395</t>
  </si>
  <si>
    <t>Андреева М.</t>
  </si>
  <si>
    <r>
      <t>ЛЕПТА</t>
    </r>
    <r>
      <rPr>
        <sz val="8"/>
        <rFont val="Verdana"/>
        <family val="2"/>
      </rPr>
      <t>-10, коб., гнед., полукр., Луристан, Ростовская обл.</t>
    </r>
  </si>
  <si>
    <t>КСК "Всадник" / 
Ленинградская обл.</t>
  </si>
  <si>
    <t>020290</t>
  </si>
  <si>
    <r>
      <t xml:space="preserve">ПАНКРАТОВА
</t>
    </r>
    <r>
      <rPr>
        <sz val="8"/>
        <rFont val="Verdana"/>
        <family val="2"/>
      </rPr>
      <t>Наталья</t>
    </r>
  </si>
  <si>
    <t>010719</t>
  </si>
  <si>
    <t>Панкратова Н.</t>
  </si>
  <si>
    <r>
      <t>МОЛНИЯ</t>
    </r>
    <r>
      <rPr>
        <sz val="8"/>
        <rFont val="Verdana"/>
        <family val="2"/>
      </rPr>
      <t>-09, коб., сол., рыс.пом., Персик, Новгородская обл.</t>
    </r>
  </si>
  <si>
    <r>
      <t xml:space="preserve">ЗИБАРОВА
</t>
    </r>
    <r>
      <rPr>
        <sz val="8"/>
        <rFont val="Verdana"/>
        <family val="2"/>
      </rPr>
      <t>Екатерина</t>
    </r>
  </si>
  <si>
    <t>020135</t>
  </si>
  <si>
    <t>Зибарова Е.</t>
  </si>
  <si>
    <r>
      <t>АКТРИСА</t>
    </r>
    <r>
      <rPr>
        <sz val="8"/>
        <rFont val="Verdana"/>
        <family val="2"/>
      </rPr>
      <t>-10, коб., сер., латв., Акобат III, Латвия</t>
    </r>
  </si>
  <si>
    <r>
      <t>АЛАБАЙ-</t>
    </r>
    <r>
      <rPr>
        <sz val="8"/>
        <rFont val="Verdana"/>
        <family val="2"/>
      </rPr>
      <t>01, мер., рыж., полукр., Арарат, Санкт-Петербург</t>
    </r>
  </si>
  <si>
    <r>
      <t xml:space="preserve">АЛЕШИНА
</t>
    </r>
    <r>
      <rPr>
        <sz val="8"/>
        <rFont val="Verdana"/>
        <family val="2"/>
      </rPr>
      <t>Анна</t>
    </r>
  </si>
  <si>
    <r>
      <t>ИРОНИЧНЫЙ</t>
    </r>
    <r>
      <rPr>
        <sz val="8"/>
        <rFont val="Verdana"/>
        <family val="2"/>
      </rPr>
      <t>-07, жер, т.гнед, трак., Орион, Московская обл.</t>
    </r>
  </si>
  <si>
    <r>
      <t xml:space="preserve">ПЕТРОВА
</t>
    </r>
    <r>
      <rPr>
        <sz val="8"/>
        <rFont val="Verdana"/>
        <family val="2"/>
      </rPr>
      <t>Ольга</t>
    </r>
  </si>
  <si>
    <r>
      <t>ЛИССАБОН</t>
    </r>
    <r>
      <rPr>
        <sz val="8"/>
        <rFont val="Verdana"/>
        <family val="2"/>
      </rPr>
      <t>-10, жер., гнед., ганн., Лабиринт, Беларусь</t>
    </r>
  </si>
  <si>
    <r>
      <t xml:space="preserve">СЮСЬКО
</t>
    </r>
    <r>
      <rPr>
        <sz val="8"/>
        <rFont val="Verdana"/>
        <family val="2"/>
      </rPr>
      <t>Анна</t>
    </r>
  </si>
  <si>
    <r>
      <t>ЛИТУРГИЯ</t>
    </r>
    <r>
      <rPr>
        <sz val="8"/>
        <rFont val="Verdana"/>
        <family val="2"/>
      </rPr>
      <t>-04, коб., сер., орл.рыс., неизв., Россия</t>
    </r>
  </si>
  <si>
    <t>Иванова Д.</t>
  </si>
  <si>
    <r>
      <t xml:space="preserve">КУУС 
</t>
    </r>
    <r>
      <rPr>
        <sz val="8"/>
        <rFont val="Verdana"/>
        <family val="2"/>
      </rPr>
      <t>Ева, 1997</t>
    </r>
  </si>
  <si>
    <r>
      <t>ВАН ДЕЙК М</t>
    </r>
    <r>
      <rPr>
        <sz val="8"/>
        <rFont val="Verdana"/>
        <family val="2"/>
      </rPr>
      <t>-07,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гнед., ганн., Веймар, КФХ Маланичевых, Лен. обл.</t>
    </r>
  </si>
  <si>
    <r>
      <t xml:space="preserve">КРЫЛОВА
</t>
    </r>
    <r>
      <rPr>
        <sz val="8"/>
        <rFont val="Verdana"/>
        <family val="2"/>
      </rPr>
      <t>Ольга</t>
    </r>
  </si>
  <si>
    <r>
      <t>ЛАГОЛЕЯ</t>
    </r>
    <r>
      <rPr>
        <sz val="8"/>
        <rFont val="Verdana"/>
        <family val="2"/>
      </rPr>
      <t>-10, коб., гнед., латв., Блейсбергс Ливиус, Латвия</t>
    </r>
  </si>
  <si>
    <r>
      <t xml:space="preserve">ФАРАФОНТОВА
</t>
    </r>
    <r>
      <rPr>
        <sz val="8"/>
        <rFont val="Verdana"/>
        <family val="2"/>
      </rPr>
      <t>Мария</t>
    </r>
  </si>
  <si>
    <r>
      <t>ЗОЛОТАЯ ЦАРИЦА</t>
    </r>
    <r>
      <rPr>
        <sz val="8"/>
        <rFont val="Verdana"/>
        <family val="2"/>
      </rPr>
      <t>-10(140), коб., пег., спорт.пони, Рыцарь, Россия</t>
    </r>
  </si>
  <si>
    <r>
      <t xml:space="preserve">БЕЛАНОВИЧ
</t>
    </r>
    <r>
      <rPr>
        <sz val="8"/>
        <rFont val="Verdana"/>
        <family val="2"/>
      </rPr>
      <t>Анастасия</t>
    </r>
  </si>
  <si>
    <r>
      <t>ХЕЙДЕЙ</t>
    </r>
    <r>
      <rPr>
        <sz val="8"/>
        <rFont val="Verdana"/>
        <family val="2"/>
      </rPr>
      <t>-12, жер., гнед., KWPN, Винзор, Нидерланды</t>
    </r>
  </si>
  <si>
    <t>007998</t>
  </si>
  <si>
    <r>
      <t xml:space="preserve">ИВАНКИН 
</t>
    </r>
    <r>
      <rPr>
        <sz val="8"/>
        <rFont val="Verdana"/>
        <family val="2"/>
      </rPr>
      <t>Егор, 2005</t>
    </r>
  </si>
  <si>
    <r>
      <t xml:space="preserve">МАТВЕЕВА
</t>
    </r>
    <r>
      <rPr>
        <sz val="8"/>
        <rFont val="Verdana"/>
        <family val="2"/>
      </rPr>
      <t>Ольга</t>
    </r>
  </si>
  <si>
    <r>
      <t>ЧИФ</t>
    </r>
    <r>
      <rPr>
        <sz val="8"/>
        <rFont val="Verdana"/>
        <family val="2"/>
      </rPr>
      <t>-04, жер., рыж., буд., Чон, к/з им. 1-й Конной Армии, Ростовская область</t>
    </r>
  </si>
  <si>
    <r>
      <t xml:space="preserve">ИНОЧКИНА
</t>
    </r>
    <r>
      <rPr>
        <sz val="8"/>
        <rFont val="Verdana"/>
        <family val="2"/>
      </rPr>
      <t>Ольга</t>
    </r>
  </si>
  <si>
    <r>
      <t>ПРАДА</t>
    </r>
    <r>
      <rPr>
        <sz val="8"/>
        <rFont val="Verdana"/>
        <family val="2"/>
      </rPr>
      <t>-09, коб., гнед., трак., Пикет 61, Ленинградская обл.</t>
    </r>
  </si>
  <si>
    <t>016135</t>
  </si>
  <si>
    <t>Лебедева А.</t>
  </si>
  <si>
    <t>012082</t>
  </si>
  <si>
    <r>
      <t xml:space="preserve">БЕССМЕРТНЫХ
</t>
    </r>
    <r>
      <rPr>
        <sz val="8"/>
        <rFont val="Verdana"/>
        <family val="2"/>
      </rPr>
      <t>Алена</t>
    </r>
  </si>
  <si>
    <r>
      <t xml:space="preserve">ОВЧИННИКОВА 
</t>
    </r>
    <r>
      <rPr>
        <sz val="8"/>
        <rFont val="Verdana"/>
        <family val="2"/>
      </rPr>
      <t>Дарья, 2001</t>
    </r>
  </si>
  <si>
    <r>
      <t>КОРОЛЬ</t>
    </r>
    <r>
      <rPr>
        <sz val="8"/>
        <rFont val="Verdana"/>
        <family val="2"/>
      </rPr>
      <t>-07, жер., рыж., тяж., неизв., Россия</t>
    </r>
  </si>
  <si>
    <r>
      <t>МАЖОР</t>
    </r>
    <r>
      <rPr>
        <sz val="8"/>
        <rFont val="Verdana"/>
        <family val="2"/>
      </rPr>
      <t>-03, мер., сер., полукр., неизв., Россия</t>
    </r>
  </si>
  <si>
    <r>
      <t xml:space="preserve">ПЕРДОФОРИДИ
</t>
    </r>
    <r>
      <rPr>
        <sz val="8"/>
        <rFont val="Verdana"/>
        <family val="2"/>
      </rPr>
      <t>Алина, 1996</t>
    </r>
  </si>
  <si>
    <r>
      <t>КОНТИ С</t>
    </r>
    <r>
      <rPr>
        <sz val="8"/>
        <rFont val="Verdana"/>
        <family val="2"/>
      </rPr>
      <t>-11, жер., гнед., польск.тепл., Канкун, Польша</t>
    </r>
  </si>
  <si>
    <t>Хмелев М.</t>
  </si>
  <si>
    <r>
      <t>КНЯЖНА М</t>
    </r>
    <r>
      <rPr>
        <sz val="8"/>
        <rFont val="Verdana"/>
        <family val="2"/>
      </rPr>
      <t>-12, коб., т.гнед., трак., Копенгаген, Россия</t>
    </r>
  </si>
  <si>
    <r>
      <t xml:space="preserve">СКОРОХОДОВА
</t>
    </r>
    <r>
      <rPr>
        <sz val="8"/>
        <rFont val="Verdana"/>
        <family val="2"/>
      </rPr>
      <t>Ольга</t>
    </r>
  </si>
  <si>
    <t>011692</t>
  </si>
  <si>
    <r>
      <t xml:space="preserve">РУЛЕВА
</t>
    </r>
    <r>
      <rPr>
        <sz val="8"/>
        <rFont val="Verdana"/>
        <family val="2"/>
      </rPr>
      <t>Ольга</t>
    </r>
  </si>
  <si>
    <r>
      <t>КОРВЕТ М</t>
    </r>
    <r>
      <rPr>
        <sz val="8"/>
        <rFont val="Verdana"/>
        <family val="2"/>
      </rPr>
      <t>-12, мер., вор., ганн., Копенгаген, Россия</t>
    </r>
  </si>
  <si>
    <r>
      <t xml:space="preserve">ЕГОРОВА
</t>
    </r>
    <r>
      <rPr>
        <sz val="8"/>
        <rFont val="Verdana"/>
        <family val="2"/>
      </rPr>
      <t>Валерия, 2001</t>
    </r>
  </si>
  <si>
    <r>
      <t>КУБОК</t>
    </r>
    <r>
      <rPr>
        <sz val="8"/>
        <rFont val="Verdana"/>
        <family val="2"/>
      </rPr>
      <t>-12 (143), мер., вор., класс пони, Умка, Россия</t>
    </r>
  </si>
  <si>
    <r>
      <t xml:space="preserve">СИДОРЕНКО 
</t>
    </r>
    <r>
      <rPr>
        <sz val="8"/>
        <rFont val="Verdana"/>
        <family val="2"/>
      </rPr>
      <t>Мария, 1999</t>
    </r>
  </si>
  <si>
    <r>
      <t xml:space="preserve">ТИХОМИРОВА
</t>
    </r>
    <r>
      <rPr>
        <sz val="8"/>
        <rFont val="Verdana"/>
        <family val="2"/>
      </rPr>
      <t>Юлия</t>
    </r>
  </si>
  <si>
    <r>
      <t>ПЕРЕСЛАВЛЬ</t>
    </r>
    <r>
      <rPr>
        <sz val="8"/>
        <rFont val="Verdana"/>
        <family val="2"/>
      </rPr>
      <t>-11, жер., рыж., трак., Вертопрах, Россия</t>
    </r>
  </si>
  <si>
    <r>
      <t xml:space="preserve">ХОЧИНСКАЯ 
</t>
    </r>
    <r>
      <rPr>
        <sz val="8"/>
        <rFont val="Verdana"/>
        <family val="2"/>
      </rPr>
      <t>Инна</t>
    </r>
  </si>
  <si>
    <r>
      <t>РИНЭКЗА</t>
    </r>
    <r>
      <rPr>
        <sz val="8"/>
        <rFont val="Verdana"/>
        <family val="2"/>
      </rPr>
      <t>-09, коб., гнед., буд., Ренегат, к/з им. 1Конной Армии, Ростовская обл.</t>
    </r>
  </si>
  <si>
    <r>
      <t xml:space="preserve">РОМАНОВА
</t>
    </r>
    <r>
      <rPr>
        <sz val="8"/>
        <rFont val="Verdana"/>
        <family val="2"/>
      </rPr>
      <t>Наталья</t>
    </r>
  </si>
  <si>
    <t>017214</t>
  </si>
  <si>
    <t>Романова Н.</t>
  </si>
  <si>
    <r>
      <t>БУБНА</t>
    </r>
    <r>
      <rPr>
        <sz val="8"/>
        <rFont val="Verdana"/>
        <family val="2"/>
      </rPr>
      <t>-10, коб.,, зол.-рыж., буд., Блокрост 6, Ростовская обл.</t>
    </r>
  </si>
  <si>
    <r>
      <t xml:space="preserve">ПОЛЕЖАЕВА
</t>
    </r>
    <r>
      <rPr>
        <sz val="8"/>
        <rFont val="Verdana"/>
        <family val="2"/>
      </rPr>
      <t>Татьяна, 1997</t>
    </r>
  </si>
  <si>
    <r>
      <t>АНГЕЛ</t>
    </r>
    <r>
      <rPr>
        <sz val="8"/>
        <rFont val="Verdana"/>
        <family val="2"/>
      </rPr>
      <t>-06, мер, рыж., терск., Вашингтон, Ставропольский кр.</t>
    </r>
  </si>
  <si>
    <t>007575</t>
  </si>
  <si>
    <t>Ложков И.</t>
  </si>
  <si>
    <r>
      <t xml:space="preserve">ХАЧАТУРОВА
</t>
    </r>
    <r>
      <rPr>
        <sz val="8"/>
        <rFont val="Verdana"/>
        <family val="2"/>
      </rPr>
      <t>Ольга</t>
    </r>
  </si>
  <si>
    <r>
      <t xml:space="preserve">КИРИКОВА
</t>
    </r>
    <r>
      <rPr>
        <sz val="8"/>
        <rFont val="Verdana"/>
        <family val="2"/>
      </rPr>
      <t>Валерия</t>
    </r>
  </si>
  <si>
    <r>
      <t xml:space="preserve">НИКОЛЬСКАЯ
</t>
    </r>
    <r>
      <rPr>
        <sz val="8"/>
        <rFont val="Verdana"/>
        <family val="2"/>
      </rPr>
      <t>Елизавета, 1996</t>
    </r>
  </si>
  <si>
    <t>011787</t>
  </si>
  <si>
    <r>
      <t xml:space="preserve">РАДАЕВА
</t>
    </r>
    <r>
      <rPr>
        <sz val="8"/>
        <rFont val="Verdana"/>
        <family val="2"/>
      </rPr>
      <t>Арина, 2011</t>
    </r>
  </si>
  <si>
    <r>
      <t>ПОБЕДА</t>
    </r>
    <r>
      <rPr>
        <sz val="8"/>
        <rFont val="Verdana"/>
        <family val="2"/>
      </rPr>
      <t>-03 (115), коб., т.гнед., пони-класс, Букет, Россия</t>
    </r>
  </si>
  <si>
    <t>Чернега А.</t>
  </si>
  <si>
    <t>КСК "Невский стиль"/ 
Ленинградская обл.</t>
  </si>
  <si>
    <t>Нестеренко К.</t>
  </si>
  <si>
    <r>
      <t xml:space="preserve">ГОЛАЧЕВА
</t>
    </r>
    <r>
      <rPr>
        <sz val="8"/>
        <rFont val="Verdana"/>
        <family val="2"/>
      </rPr>
      <t>Екатерина</t>
    </r>
  </si>
  <si>
    <r>
      <t>БЛАГОВЕСТ</t>
    </r>
    <r>
      <rPr>
        <sz val="8"/>
        <rFont val="Verdana"/>
        <family val="2"/>
      </rPr>
      <t>-07, мер., сер., орл.рыс., неизв, Рязанская обл.</t>
    </r>
  </si>
  <si>
    <t>011291</t>
  </si>
  <si>
    <r>
      <t xml:space="preserve">НЕСТЕРЕНКО
</t>
    </r>
    <r>
      <rPr>
        <sz val="8"/>
        <rFont val="Verdana"/>
        <family val="2"/>
      </rPr>
      <t>Карина</t>
    </r>
  </si>
  <si>
    <r>
      <t>ПЕРСПЕКТИВНЫЙ</t>
    </r>
    <r>
      <rPr>
        <sz val="8"/>
        <rFont val="Verdana"/>
        <family val="2"/>
      </rPr>
      <t>-11, жер., гнед., орл.рыс., Проказник, Россия</t>
    </r>
  </si>
  <si>
    <r>
      <t>ВИНОВНИЦА ТОРЖЕСТВА</t>
    </r>
    <r>
      <rPr>
        <sz val="8"/>
        <rFont val="Verdana"/>
        <family val="2"/>
      </rPr>
      <t>-06, коб., сер., орл.рыс., Век, Россия</t>
    </r>
  </si>
  <si>
    <r>
      <t xml:space="preserve">РАЛЬМАН
</t>
    </r>
    <r>
      <rPr>
        <sz val="8"/>
        <rFont val="Verdana"/>
        <family val="2"/>
      </rPr>
      <t>Яна-Эрика, 2004</t>
    </r>
  </si>
  <si>
    <r>
      <t>ЛУКАС</t>
    </r>
    <r>
      <rPr>
        <sz val="8"/>
        <rFont val="Verdana"/>
        <family val="2"/>
      </rPr>
      <t>-04, мер., гнед., полукр., неизв., Россия</t>
    </r>
  </si>
  <si>
    <t>Духова К.</t>
  </si>
  <si>
    <t>КСК "Аллюр"/ 
Респ. Карелия</t>
  </si>
  <si>
    <r>
      <t>ИВАНОВА</t>
    </r>
    <r>
      <rPr>
        <sz val="8"/>
        <rFont val="Verdana"/>
        <family val="2"/>
      </rPr>
      <t xml:space="preserve"> 
Ольга, 2003</t>
    </r>
  </si>
  <si>
    <t>КСК "Аллюр" / 
Респ. Карелия</t>
  </si>
  <si>
    <t>Шевчук Ю.</t>
  </si>
  <si>
    <t>ЦКСК "Александрова Дача"/ 
Санкт-Петербург</t>
  </si>
  <si>
    <t>007471</t>
  </si>
  <si>
    <r>
      <t xml:space="preserve">МАТЮХИНА 
</t>
    </r>
    <r>
      <rPr>
        <sz val="8"/>
        <rFont val="Verdana"/>
        <family val="2"/>
      </rPr>
      <t>Екатерина, 2007</t>
    </r>
  </si>
  <si>
    <r>
      <t xml:space="preserve">СМИРНОВ
</t>
    </r>
    <r>
      <rPr>
        <sz val="8"/>
        <rFont val="Verdana"/>
        <family val="2"/>
      </rPr>
      <t>Руслан, 2010</t>
    </r>
  </si>
  <si>
    <t>006087</t>
  </si>
  <si>
    <t>Громзина А.</t>
  </si>
  <si>
    <r>
      <t>ДИН ДОН</t>
    </r>
    <r>
      <rPr>
        <sz val="8"/>
        <rFont val="Verdana"/>
        <family val="2"/>
      </rPr>
      <t>-03(123), мер., сол., уэльск. пони, Голландия</t>
    </r>
  </si>
  <si>
    <r>
      <t>БАНТИК</t>
    </r>
    <r>
      <rPr>
        <sz val="8"/>
        <rFont val="Verdana"/>
        <family val="2"/>
      </rPr>
      <t>-02(102), жер., сер., шетл.пони, Чувашия, Россия</t>
    </r>
  </si>
  <si>
    <r>
      <t xml:space="preserve">ГУЩИНА
</t>
    </r>
    <r>
      <rPr>
        <sz val="8"/>
        <rFont val="Verdana"/>
        <family val="2"/>
      </rPr>
      <t>Марина, 1999</t>
    </r>
  </si>
  <si>
    <r>
      <t>ТРЕВОР</t>
    </r>
    <r>
      <rPr>
        <sz val="8"/>
        <rFont val="Verdana"/>
        <family val="2"/>
      </rPr>
      <t xml:space="preserve">-07(132), жер., сол., уэльск. пони, Рафаэль, Голландия </t>
    </r>
  </si>
  <si>
    <t>008947</t>
  </si>
  <si>
    <t>Данилова И.</t>
  </si>
  <si>
    <r>
      <t xml:space="preserve">СУЩЕВА
</t>
    </r>
    <r>
      <rPr>
        <sz val="8"/>
        <rFont val="Verdana"/>
        <family val="2"/>
      </rPr>
      <t>Мария, 2007</t>
    </r>
  </si>
  <si>
    <t>Езда по выбору. Предварительный Приз А. Дети</t>
  </si>
  <si>
    <r>
      <t xml:space="preserve">МАЛЫШЕВА </t>
    </r>
    <r>
      <rPr>
        <sz val="8"/>
        <rFont val="Verdana"/>
        <family val="2"/>
      </rPr>
      <t>Анастасия</t>
    </r>
  </si>
  <si>
    <r>
      <t>ВАНЕССА</t>
    </r>
    <r>
      <rPr>
        <sz val="8"/>
        <rFont val="Verdana"/>
        <family val="2"/>
      </rPr>
      <t>-10, коб</t>
    </r>
    <r>
      <rPr>
        <sz val="8"/>
        <rFont val="Verdana"/>
        <family val="2"/>
      </rPr>
      <t>., вор., УВП, Вельбот, КЗ Универсал, Украина</t>
    </r>
  </si>
  <si>
    <t>Малышева А.</t>
  </si>
  <si>
    <t>Чех Е.</t>
  </si>
  <si>
    <t>КСК "Эфа" / 
Ленинградская обл.</t>
  </si>
  <si>
    <r>
      <t>ЧЕХ</t>
    </r>
    <r>
      <rPr>
        <sz val="8"/>
        <rFont val="Verdana"/>
        <family val="2"/>
      </rPr>
      <t xml:space="preserve">
Екатерина</t>
    </r>
  </si>
  <si>
    <r>
      <t xml:space="preserve">ЗОРИНА 
</t>
    </r>
    <r>
      <rPr>
        <sz val="8"/>
        <rFont val="Verdana"/>
        <family val="2"/>
      </rPr>
      <t>Полина, 2002</t>
    </r>
  </si>
  <si>
    <r>
      <t>КОХИНОР</t>
    </r>
    <r>
      <rPr>
        <sz val="8"/>
        <rFont val="Verdana"/>
        <family val="2"/>
      </rPr>
      <t>-11, мер., т.гнед., вестф., Карамзин, Московская обл.</t>
    </r>
  </si>
  <si>
    <t>011782</t>
  </si>
  <si>
    <t>Блескина Е.</t>
  </si>
  <si>
    <r>
      <t xml:space="preserve">КРАСИЛИЧ
</t>
    </r>
    <r>
      <rPr>
        <sz val="8"/>
        <rFont val="Verdana"/>
        <family val="2"/>
      </rPr>
      <t>Наталья</t>
    </r>
  </si>
  <si>
    <t>ППд А</t>
  </si>
  <si>
    <r>
      <t xml:space="preserve">СТУКАНЦЕВА
</t>
    </r>
    <r>
      <rPr>
        <sz val="8"/>
        <rFont val="Verdana"/>
        <family val="2"/>
      </rPr>
      <t>Дарина</t>
    </r>
  </si>
  <si>
    <r>
      <t>БОСС</t>
    </r>
    <r>
      <rPr>
        <sz val="8"/>
        <rFont val="Verdana"/>
        <family val="2"/>
      </rPr>
      <t>-10,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гнед., польск. тепл., Бисквит, Польша</t>
    </r>
  </si>
  <si>
    <t>011320</t>
  </si>
  <si>
    <t>Арнгольд В.</t>
  </si>
  <si>
    <t>001980</t>
  </si>
  <si>
    <t>Зачет "Всадники на молодых лошадях"</t>
  </si>
  <si>
    <t>Зачет "Любители"</t>
  </si>
  <si>
    <r>
      <t>ИВАНОВА</t>
    </r>
    <r>
      <rPr>
        <sz val="8"/>
        <rFont val="Verdana"/>
        <family val="2"/>
      </rPr>
      <t xml:space="preserve">
Юлия</t>
    </r>
  </si>
  <si>
    <r>
      <t xml:space="preserve">ШУТОВА
</t>
    </r>
    <r>
      <rPr>
        <sz val="8"/>
        <rFont val="Verdana"/>
        <family val="2"/>
      </rPr>
      <t>Анна</t>
    </r>
  </si>
  <si>
    <t>Шутова А.</t>
  </si>
  <si>
    <t>Топаз В.</t>
  </si>
  <si>
    <t>006242</t>
  </si>
  <si>
    <r>
      <t>МАРШАЛ</t>
    </r>
    <r>
      <rPr>
        <sz val="8"/>
        <rFont val="Verdana"/>
        <family val="2"/>
      </rPr>
      <t>-05 жер., гнед., рус.полукр., Леон, Россия</t>
    </r>
  </si>
  <si>
    <t>КСК "Аллюр"/
Санкт-Петербург</t>
  </si>
  <si>
    <r>
      <t xml:space="preserve">Судьи: </t>
    </r>
    <r>
      <rPr>
        <sz val="10"/>
        <rFont val="Verdana"/>
        <family val="2"/>
      </rPr>
      <t xml:space="preserve"> В - Хмелев М.В. - 1К - Санкт-Петербург, </t>
    </r>
    <r>
      <rPr>
        <b/>
        <sz val="10"/>
        <rFont val="Verdana"/>
        <family val="2"/>
      </rPr>
      <t xml:space="preserve">С -  Корнилов М.В. - ВК - Московская обл. </t>
    </r>
    <r>
      <rPr>
        <sz val="10"/>
        <rFont val="Verdana"/>
        <family val="2"/>
      </rPr>
      <t>, М - Леппенен Г.Э. - ВК - Санкт-Петербург</t>
    </r>
  </si>
  <si>
    <t>исключен</t>
  </si>
  <si>
    <r>
      <t xml:space="preserve">Судьи: </t>
    </r>
    <r>
      <rPr>
        <sz val="10"/>
        <rFont val="Verdana"/>
        <family val="2"/>
      </rPr>
      <t xml:space="preserve"> В - Леппенен Г.Э. - ВК - Санкт-Петербург, </t>
    </r>
    <r>
      <rPr>
        <b/>
        <sz val="10"/>
        <rFont val="Verdana"/>
        <family val="2"/>
      </rPr>
      <t xml:space="preserve">С -  Хмелев М.В. - 1К - Санкт-Петербург, </t>
    </r>
    <r>
      <rPr>
        <sz val="10"/>
        <rFont val="Verdana"/>
        <family val="2"/>
      </rPr>
      <t xml:space="preserve">М - Корнилов М.В. - ВК - Московская обл. </t>
    </r>
  </si>
  <si>
    <t>Леппенен Г.</t>
  </si>
  <si>
    <t>Чернышева Е.</t>
  </si>
  <si>
    <t>026589</t>
  </si>
  <si>
    <r>
      <t xml:space="preserve">Судьи:  </t>
    </r>
    <r>
      <rPr>
        <sz val="10"/>
        <rFont val="Verdana"/>
        <family val="2"/>
      </rPr>
      <t xml:space="preserve">В - Корнилов М.В. - ВК - Московская обл. , </t>
    </r>
    <r>
      <rPr>
        <b/>
        <sz val="10"/>
        <rFont val="Verdana"/>
        <family val="2"/>
      </rPr>
      <t xml:space="preserve">С -  Леппенен Г.Э. - ВК - Санкт-Петербург, </t>
    </r>
    <r>
      <rPr>
        <sz val="10"/>
        <rFont val="Verdana"/>
        <family val="2"/>
      </rPr>
      <t>М - Хмелев М.В. - 1К - Санкт-Петербург</t>
    </r>
  </si>
  <si>
    <r>
      <t xml:space="preserve">Судьи:  </t>
    </r>
    <r>
      <rPr>
        <sz val="10"/>
        <rFont val="Verdana"/>
        <family val="2"/>
      </rPr>
      <t xml:space="preserve">В - Хмелев М.В. - 1К - Санкт-Петербург, </t>
    </r>
    <r>
      <rPr>
        <b/>
        <sz val="10"/>
        <rFont val="Verdana"/>
        <family val="2"/>
      </rPr>
      <t>С -  Корнилов М.В. - ВК - Московская обл.,</t>
    </r>
    <r>
      <rPr>
        <sz val="10"/>
        <rFont val="Verdana"/>
        <family val="2"/>
      </rPr>
      <t xml:space="preserve"> М - Леппенен Г.Э. - ВК - Санкт-Петербург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</si>
</sst>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_(\$* #,##0.00_);_(\$* \(#,##0.00\);_(\$* \-??_);_(@_)"/>
    <numFmt numFmtId="191" formatCode="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&quot;SFr.&quot;\ #,##0;&quot;SFr.&quot;\ \-#,##0"/>
    <numFmt numFmtId="198" formatCode="_ &quot;SFr.&quot;\ * #,##0.00_ ;_ &quot;SFr.&quot;\ * \-#,##0.00_ ;_ &quot;SFr.&quot;\ * &quot;-&quot;??_ ;_ @_ "/>
    <numFmt numFmtId="199" formatCode="hh:mm"/>
    <numFmt numFmtId="200" formatCode="_-* #,##0.00&quot;р.&quot;_-;\-* #,##0.00&quot;р.&quot;_-;_-* \-??&quot;р.&quot;_-;_-@_-"/>
    <numFmt numFmtId="201" formatCode="000"/>
  </numFmts>
  <fonts count="75">
    <font>
      <sz val="10"/>
      <name val="Arial"/>
      <family val="0"/>
    </font>
    <font>
      <b/>
      <sz val="14"/>
      <name val="Verdana"/>
      <family val="2"/>
    </font>
    <font>
      <b/>
      <i/>
      <sz val="24"/>
      <name val="Monotype Corsiva"/>
      <family val="4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sz val="9"/>
      <name val="Arial"/>
      <family val="2"/>
    </font>
    <font>
      <b/>
      <sz val="10"/>
      <name val="Verdana"/>
      <family val="2"/>
    </font>
    <font>
      <sz val="11"/>
      <name val="Verdana"/>
      <family val="2"/>
    </font>
    <font>
      <i/>
      <sz val="11"/>
      <name val="Verdana"/>
      <family val="2"/>
    </font>
    <font>
      <sz val="11"/>
      <color indexed="23"/>
      <name val="Verdana"/>
      <family val="2"/>
    </font>
    <font>
      <sz val="11"/>
      <name val="Arial"/>
      <family val="2"/>
    </font>
    <font>
      <sz val="9"/>
      <name val="Verdana"/>
      <family val="2"/>
    </font>
    <font>
      <sz val="8"/>
      <name val="Arial"/>
      <family val="2"/>
    </font>
    <font>
      <b/>
      <i/>
      <sz val="8"/>
      <name val="Verdana"/>
      <family val="2"/>
    </font>
    <font>
      <b/>
      <i/>
      <sz val="8"/>
      <name val="Arial Cyr"/>
      <family val="0"/>
    </font>
    <font>
      <i/>
      <sz val="8"/>
      <name val="Verdana"/>
      <family val="2"/>
    </font>
    <font>
      <i/>
      <sz val="12"/>
      <name val="Verdana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u val="single"/>
      <sz val="14"/>
      <name val="Verdana"/>
      <family val="2"/>
    </font>
    <font>
      <sz val="7"/>
      <name val="Verdana"/>
      <family val="2"/>
    </font>
    <font>
      <b/>
      <sz val="8"/>
      <color indexed="20"/>
      <name val="Verdana"/>
      <family val="2"/>
    </font>
    <font>
      <sz val="8"/>
      <color indexed="20"/>
      <name val="Verdana"/>
      <family val="2"/>
    </font>
    <font>
      <sz val="10"/>
      <color indexed="20"/>
      <name val="Arial"/>
      <family val="2"/>
    </font>
    <font>
      <sz val="10"/>
      <color indexed="20"/>
      <name val="Verdana"/>
      <family val="2"/>
    </font>
    <font>
      <sz val="8"/>
      <color indexed="20"/>
      <name val="Arial"/>
      <family val="2"/>
    </font>
    <font>
      <b/>
      <sz val="12"/>
      <name val="Verdana"/>
      <family val="2"/>
    </font>
    <font>
      <b/>
      <i/>
      <sz val="8"/>
      <color indexed="20"/>
      <name val="Verdana"/>
      <family val="2"/>
    </font>
    <font>
      <b/>
      <sz val="10"/>
      <color indexed="20"/>
      <name val="Verdana"/>
      <family val="2"/>
    </font>
    <font>
      <sz val="9"/>
      <color indexed="20"/>
      <name val="Arial"/>
      <family val="2"/>
    </font>
    <font>
      <b/>
      <sz val="12"/>
      <color indexed="20"/>
      <name val="Verdana"/>
      <family val="2"/>
    </font>
    <font>
      <sz val="8"/>
      <name val="Times New Roman"/>
      <family val="1"/>
    </font>
    <font>
      <i/>
      <sz val="8"/>
      <name val="Arial Cyr"/>
      <family val="0"/>
    </font>
    <font>
      <i/>
      <sz val="12"/>
      <color indexed="10"/>
      <name val="Verdana"/>
      <family val="2"/>
    </font>
    <font>
      <b/>
      <sz val="9"/>
      <color indexed="20"/>
      <name val="Verdan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00" fontId="0" fillId="0" borderId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00" fontId="0" fillId="0" borderId="0" applyFill="0" applyBorder="0" applyAlignment="0" applyProtection="0"/>
    <xf numFmtId="190" fontId="0" fillId="0" borderId="0" applyFill="0" applyBorder="0" applyAlignment="0" applyProtection="0"/>
    <xf numFmtId="198" fontId="0" fillId="0" borderId="0" applyFill="0" applyBorder="0" applyAlignment="0" applyProtection="0"/>
    <xf numFmtId="170" fontId="9" fillId="0" borderId="0" applyFont="0" applyFill="0" applyBorder="0" applyAlignment="0" applyProtection="0"/>
    <xf numFmtId="0" fontId="0" fillId="0" borderId="0" applyFill="0" applyBorder="0" applyAlignment="0" applyProtection="0"/>
    <xf numFmtId="19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4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1" fillId="0" borderId="0" xfId="160" applyFont="1" applyAlignment="1" applyProtection="1">
      <alignment vertical="center" wrapText="1"/>
      <protection locked="0"/>
    </xf>
    <xf numFmtId="0" fontId="2" fillId="0" borderId="0" xfId="160" applyFont="1" applyAlignment="1" applyProtection="1">
      <alignment horizontal="center" vertical="center"/>
      <protection locked="0"/>
    </xf>
    <xf numFmtId="0" fontId="0" fillId="0" borderId="0" xfId="160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horizontal="center" vertical="top"/>
      <protection/>
    </xf>
    <xf numFmtId="0" fontId="12" fillId="33" borderId="0" xfId="0" applyFont="1" applyFill="1" applyBorder="1" applyAlignment="1" applyProtection="1">
      <alignment vertical="top"/>
      <protection locked="0"/>
    </xf>
    <xf numFmtId="0" fontId="12" fillId="33" borderId="0" xfId="0" applyFont="1" applyFill="1" applyBorder="1" applyAlignment="1" applyProtection="1">
      <alignment horizontal="center" vertical="top"/>
      <protection locked="0"/>
    </xf>
    <xf numFmtId="1" fontId="12" fillId="33" borderId="0" xfId="0" applyNumberFormat="1" applyFont="1" applyFill="1" applyBorder="1" applyAlignment="1" applyProtection="1">
      <alignment horizontal="center" vertical="top"/>
      <protection/>
    </xf>
    <xf numFmtId="188" fontId="12" fillId="33" borderId="0" xfId="0" applyNumberFormat="1" applyFont="1" applyFill="1" applyBorder="1" applyAlignment="1" applyProtection="1">
      <alignment horizontal="center" vertical="top"/>
      <protection/>
    </xf>
    <xf numFmtId="0" fontId="13" fillId="33" borderId="0" xfId="0" applyFont="1" applyFill="1" applyBorder="1" applyAlignment="1" applyProtection="1">
      <alignment horizontal="center" vertical="top" shrinkToFit="1"/>
      <protection locked="0"/>
    </xf>
    <xf numFmtId="189" fontId="12" fillId="33" borderId="0" xfId="0" applyNumberFormat="1" applyFont="1" applyFill="1" applyBorder="1" applyAlignment="1" applyProtection="1">
      <alignment horizontal="center" vertical="top"/>
      <protection/>
    </xf>
    <xf numFmtId="0" fontId="12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Alignment="1" applyProtection="1">
      <alignment/>
      <protection locked="0"/>
    </xf>
    <xf numFmtId="0" fontId="14" fillId="33" borderId="0" xfId="0" applyFont="1" applyFill="1" applyAlignment="1" applyProtection="1">
      <alignment/>
      <protection locked="0"/>
    </xf>
    <xf numFmtId="1" fontId="1" fillId="0" borderId="0" xfId="160" applyNumberFormat="1" applyFont="1" applyAlignment="1" applyProtection="1">
      <alignment vertical="center" wrapText="1"/>
      <protection locked="0"/>
    </xf>
    <xf numFmtId="188" fontId="2" fillId="0" borderId="0" xfId="160" applyNumberFormat="1" applyFont="1" applyAlignment="1" applyProtection="1">
      <alignment horizontal="center" vertical="center"/>
      <protection locked="0"/>
    </xf>
    <xf numFmtId="1" fontId="2" fillId="0" borderId="0" xfId="160" applyNumberFormat="1" applyFont="1" applyAlignment="1" applyProtection="1">
      <alignment horizontal="center" vertical="center"/>
      <protection locked="0"/>
    </xf>
    <xf numFmtId="188" fontId="0" fillId="0" borderId="0" xfId="160" applyNumberFormat="1" applyAlignment="1" applyProtection="1">
      <alignment vertical="center"/>
      <protection locked="0"/>
    </xf>
    <xf numFmtId="0" fontId="0" fillId="0" borderId="0" xfId="154" applyFont="1" applyAlignment="1" applyProtection="1">
      <alignment vertical="center"/>
      <protection locked="0"/>
    </xf>
    <xf numFmtId="0" fontId="0" fillId="0" borderId="0" xfId="160" applyFont="1" applyAlignment="1" applyProtection="1">
      <alignment vertical="center"/>
      <protection locked="0"/>
    </xf>
    <xf numFmtId="0" fontId="15" fillId="0" borderId="0" xfId="160" applyFont="1" applyAlignment="1" applyProtection="1">
      <alignment vertical="center"/>
      <protection locked="0"/>
    </xf>
    <xf numFmtId="0" fontId="4" fillId="0" borderId="0" xfId="160" applyFont="1" applyAlignment="1" applyProtection="1">
      <alignment vertical="center"/>
      <protection locked="0"/>
    </xf>
    <xf numFmtId="0" fontId="4" fillId="0" borderId="0" xfId="154" applyFont="1" applyAlignment="1" applyProtection="1">
      <alignment vertical="center"/>
      <protection locked="0"/>
    </xf>
    <xf numFmtId="0" fontId="10" fillId="0" borderId="0" xfId="154" applyFont="1" applyAlignment="1" applyProtection="1">
      <alignment vertical="center"/>
      <protection locked="0"/>
    </xf>
    <xf numFmtId="0" fontId="3" fillId="0" borderId="0" xfId="154" applyFont="1" applyAlignment="1" applyProtection="1">
      <alignment vertical="center"/>
      <protection locked="0"/>
    </xf>
    <xf numFmtId="1" fontId="3" fillId="0" borderId="0" xfId="154" applyNumberFormat="1" applyFont="1" applyAlignment="1" applyProtection="1">
      <alignment vertical="center"/>
      <protection locked="0"/>
    </xf>
    <xf numFmtId="188" fontId="3" fillId="0" borderId="0" xfId="154" applyNumberFormat="1" applyFont="1" applyAlignment="1" applyProtection="1">
      <alignment vertical="center"/>
      <protection locked="0"/>
    </xf>
    <xf numFmtId="1" fontId="0" fillId="0" borderId="0" xfId="154" applyNumberFormat="1" applyFont="1" applyAlignment="1" applyProtection="1">
      <alignment vertical="center"/>
      <protection locked="0"/>
    </xf>
    <xf numFmtId="188" fontId="0" fillId="0" borderId="0" xfId="154" applyNumberFormat="1" applyFont="1" applyAlignment="1" applyProtection="1">
      <alignment vertical="center"/>
      <protection locked="0"/>
    </xf>
    <xf numFmtId="0" fontId="4" fillId="0" borderId="0" xfId="160" applyFont="1" applyAlignment="1" applyProtection="1">
      <alignment vertical="center"/>
      <protection locked="0"/>
    </xf>
    <xf numFmtId="0" fontId="7" fillId="0" borderId="0" xfId="160" applyFont="1" applyProtection="1">
      <alignment/>
      <protection locked="0"/>
    </xf>
    <xf numFmtId="0" fontId="7" fillId="0" borderId="0" xfId="160" applyFont="1" applyAlignment="1" applyProtection="1">
      <alignment wrapText="1"/>
      <protection locked="0"/>
    </xf>
    <xf numFmtId="0" fontId="7" fillId="0" borderId="0" xfId="160" applyFont="1" applyAlignment="1" applyProtection="1">
      <alignment shrinkToFit="1"/>
      <protection locked="0"/>
    </xf>
    <xf numFmtId="0" fontId="7" fillId="0" borderId="0" xfId="160" applyFont="1" applyAlignment="1" applyProtection="1">
      <alignment horizontal="left"/>
      <protection locked="0"/>
    </xf>
    <xf numFmtId="0" fontId="19" fillId="0" borderId="0" xfId="160" applyFont="1" applyProtection="1">
      <alignment/>
      <protection locked="0"/>
    </xf>
    <xf numFmtId="0" fontId="0" fillId="0" borderId="0" xfId="160" applyFont="1" applyFill="1" applyAlignment="1" applyProtection="1">
      <alignment horizontal="center" vertical="center"/>
      <protection locked="0"/>
    </xf>
    <xf numFmtId="0" fontId="0" fillId="0" borderId="0" xfId="160" applyFill="1" applyAlignment="1" applyProtection="1">
      <alignment vertical="center"/>
      <protection locked="0"/>
    </xf>
    <xf numFmtId="0" fontId="0" fillId="0" borderId="0" xfId="160" applyFill="1" applyAlignment="1" applyProtection="1">
      <alignment horizontal="center" vertical="center" wrapText="1"/>
      <protection locked="0"/>
    </xf>
    <xf numFmtId="0" fontId="0" fillId="0" borderId="0" xfId="160" applyFont="1" applyAlignment="1" applyProtection="1">
      <alignment horizontal="center" vertical="center"/>
      <protection locked="0"/>
    </xf>
    <xf numFmtId="0" fontId="0" fillId="0" borderId="0" xfId="160" applyAlignment="1" applyProtection="1">
      <alignment horizontal="center" vertical="center" wrapText="1"/>
      <protection locked="0"/>
    </xf>
    <xf numFmtId="0" fontId="3" fillId="0" borderId="0" xfId="156" applyFont="1" applyBorder="1" applyAlignment="1" applyProtection="1">
      <alignment horizontal="center" vertical="center" wrapText="1"/>
      <protection locked="0"/>
    </xf>
    <xf numFmtId="0" fontId="3" fillId="0" borderId="0" xfId="160" applyFont="1" applyFill="1" applyBorder="1" applyAlignment="1" applyProtection="1">
      <alignment horizontal="center" vertical="center"/>
      <protection locked="0"/>
    </xf>
    <xf numFmtId="0" fontId="7" fillId="0" borderId="0" xfId="154" applyFont="1" applyBorder="1" applyAlignment="1" applyProtection="1">
      <alignment horizontal="center" vertical="center" wrapText="1"/>
      <protection locked="0"/>
    </xf>
    <xf numFmtId="1" fontId="8" fillId="0" borderId="0" xfId="154" applyNumberFormat="1" applyFont="1" applyBorder="1" applyAlignment="1" applyProtection="1">
      <alignment horizontal="center" vertical="center" wrapText="1"/>
      <protection locked="0"/>
    </xf>
    <xf numFmtId="188" fontId="18" fillId="0" borderId="0" xfId="154" applyNumberFormat="1" applyFont="1" applyBorder="1" applyAlignment="1" applyProtection="1">
      <alignment horizontal="center" vertical="center" wrapText="1"/>
      <protection locked="0"/>
    </xf>
    <xf numFmtId="188" fontId="7" fillId="0" borderId="0" xfId="154" applyNumberFormat="1" applyFont="1" applyBorder="1" applyAlignment="1" applyProtection="1">
      <alignment horizontal="center" vertical="center" wrapText="1"/>
      <protection locked="0"/>
    </xf>
    <xf numFmtId="0" fontId="20" fillId="0" borderId="0" xfId="160" applyFont="1" applyAlignment="1" applyProtection="1">
      <alignment vertical="center"/>
      <protection locked="0"/>
    </xf>
    <xf numFmtId="0" fontId="20" fillId="0" borderId="0" xfId="160" applyFont="1" applyAlignment="1" applyProtection="1">
      <alignment horizontal="right" vertical="center"/>
      <protection locked="0"/>
    </xf>
    <xf numFmtId="0" fontId="3" fillId="0" borderId="10" xfId="160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0" xfId="16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7" fillId="0" borderId="0" xfId="118" applyNumberFormat="1" applyFont="1" applyFill="1" applyBorder="1" applyAlignment="1">
      <alignment horizontal="left" vertical="center" wrapText="1"/>
      <protection/>
    </xf>
    <xf numFmtId="0" fontId="8" fillId="0" borderId="0" xfId="118" applyNumberFormat="1" applyFont="1" applyFill="1" applyBorder="1" applyAlignment="1">
      <alignment horizontal="center" vertical="center" wrapText="1"/>
      <protection/>
    </xf>
    <xf numFmtId="0" fontId="8" fillId="0" borderId="0" xfId="15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54" applyNumberFormat="1" applyFont="1" applyFill="1" applyBorder="1" applyAlignment="1" applyProtection="1">
      <alignment vertical="center"/>
      <protection locked="0"/>
    </xf>
    <xf numFmtId="0" fontId="0" fillId="0" borderId="0" xfId="154" applyNumberFormat="1" applyFont="1" applyFill="1" applyBorder="1" applyAlignment="1" applyProtection="1">
      <alignment horizontal="center" vertical="center"/>
      <protection locked="0"/>
    </xf>
    <xf numFmtId="0" fontId="0" fillId="0" borderId="0" xfId="154" applyNumberFormat="1" applyFont="1" applyFill="1" applyBorder="1" applyAlignment="1" applyProtection="1">
      <alignment vertical="center"/>
      <protection locked="0"/>
    </xf>
    <xf numFmtId="1" fontId="16" fillId="34" borderId="10" xfId="156" applyNumberFormat="1" applyFont="1" applyFill="1" applyBorder="1" applyAlignment="1" applyProtection="1">
      <alignment horizontal="center" vertical="center" textRotation="90" wrapText="1"/>
      <protection locked="0"/>
    </xf>
    <xf numFmtId="188" fontId="16" fillId="34" borderId="10" xfId="156" applyNumberFormat="1" applyFont="1" applyFill="1" applyBorder="1" applyAlignment="1" applyProtection="1">
      <alignment horizontal="center" vertical="center" wrapText="1"/>
      <protection locked="0"/>
    </xf>
    <xf numFmtId="0" fontId="16" fillId="34" borderId="10" xfId="156" applyFont="1" applyFill="1" applyBorder="1" applyAlignment="1" applyProtection="1">
      <alignment horizontal="center" vertical="center" textRotation="90" wrapText="1"/>
      <protection locked="0"/>
    </xf>
    <xf numFmtId="0" fontId="25" fillId="0" borderId="0" xfId="154" applyNumberFormat="1" applyFont="1" applyFill="1" applyBorder="1" applyAlignment="1" applyProtection="1">
      <alignment vertical="center"/>
      <protection locked="0"/>
    </xf>
    <xf numFmtId="0" fontId="8" fillId="0" borderId="10" xfId="149" applyFont="1" applyFill="1" applyBorder="1" applyAlignment="1" applyProtection="1">
      <alignment horizontal="center" vertical="center" wrapText="1"/>
      <protection locked="0"/>
    </xf>
    <xf numFmtId="49" fontId="7" fillId="0" borderId="10" xfId="69" applyNumberFormat="1" applyFont="1" applyFill="1" applyBorder="1" applyAlignment="1" applyProtection="1">
      <alignment vertical="center" wrapText="1"/>
      <protection locked="0"/>
    </xf>
    <xf numFmtId="49" fontId="8" fillId="0" borderId="10" xfId="149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69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45" applyNumberFormat="1" applyFont="1" applyFill="1" applyBorder="1" applyAlignment="1" applyProtection="1">
      <alignment vertical="center" wrapText="1"/>
      <protection locked="0"/>
    </xf>
    <xf numFmtId="0" fontId="30" fillId="0" borderId="10" xfId="162" applyFont="1" applyFill="1" applyBorder="1" applyAlignment="1" applyProtection="1">
      <alignment horizontal="center" vertical="center"/>
      <protection locked="0"/>
    </xf>
    <xf numFmtId="0" fontId="31" fillId="0" borderId="0" xfId="162" applyFont="1" applyFill="1" applyAlignment="1" applyProtection="1">
      <alignment vertical="center"/>
      <protection locked="0"/>
    </xf>
    <xf numFmtId="0" fontId="29" fillId="0" borderId="0" xfId="162" applyFont="1" applyFill="1" applyAlignment="1" applyProtection="1">
      <alignment vertical="center"/>
      <protection locked="0"/>
    </xf>
    <xf numFmtId="0" fontId="29" fillId="0" borderId="0" xfId="160" applyFont="1" applyFill="1" applyAlignment="1" applyProtection="1">
      <alignment vertical="center"/>
      <protection locked="0"/>
    </xf>
    <xf numFmtId="0" fontId="28" fillId="0" borderId="10" xfId="124" applyFont="1" applyFill="1" applyBorder="1" applyAlignment="1" applyProtection="1">
      <alignment horizontal="center" vertical="center" wrapText="1"/>
      <protection locked="0"/>
    </xf>
    <xf numFmtId="0" fontId="17" fillId="0" borderId="0" xfId="162" applyFont="1" applyFill="1" applyAlignment="1" applyProtection="1">
      <alignment vertical="center"/>
      <protection locked="0"/>
    </xf>
    <xf numFmtId="0" fontId="3" fillId="0" borderId="0" xfId="160" applyFont="1" applyAlignment="1" applyProtection="1">
      <alignment vertical="center" wrapText="1"/>
      <protection locked="0"/>
    </xf>
    <xf numFmtId="0" fontId="7" fillId="0" borderId="10" xfId="158" applyFont="1" applyFill="1" applyBorder="1" applyAlignment="1" applyProtection="1">
      <alignment vertical="center" wrapText="1"/>
      <protection locked="0"/>
    </xf>
    <xf numFmtId="0" fontId="7" fillId="0" borderId="10" xfId="167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160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43" applyNumberFormat="1" applyFont="1" applyFill="1" applyBorder="1" applyAlignment="1" applyProtection="1">
      <alignment horizontal="center" vertical="center"/>
      <protection locked="0"/>
    </xf>
    <xf numFmtId="0" fontId="21" fillId="0" borderId="0" xfId="160" applyFont="1" applyAlignment="1" applyProtection="1">
      <alignment horizontal="center" vertical="center"/>
      <protection locked="0"/>
    </xf>
    <xf numFmtId="0" fontId="30" fillId="0" borderId="10" xfId="160" applyFont="1" applyFill="1" applyBorder="1" applyAlignment="1" applyProtection="1">
      <alignment horizontal="center" vertical="center"/>
      <protection locked="0"/>
    </xf>
    <xf numFmtId="0" fontId="30" fillId="0" borderId="0" xfId="156" applyFont="1" applyBorder="1" applyAlignment="1" applyProtection="1">
      <alignment horizontal="center" vertical="center" wrapText="1"/>
      <protection locked="0"/>
    </xf>
    <xf numFmtId="0" fontId="30" fillId="0" borderId="0" xfId="160" applyFont="1" applyFill="1" applyBorder="1" applyAlignment="1" applyProtection="1">
      <alignment horizontal="center" vertical="center"/>
      <protection locked="0"/>
    </xf>
    <xf numFmtId="0" fontId="29" fillId="0" borderId="0" xfId="16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27" fillId="0" borderId="0" xfId="118" applyNumberFormat="1" applyFont="1" applyFill="1" applyBorder="1" applyAlignment="1">
      <alignment horizontal="left" vertical="center" wrapText="1"/>
      <protection/>
    </xf>
    <xf numFmtId="0" fontId="28" fillId="0" borderId="0" xfId="118" applyNumberFormat="1" applyFont="1" applyFill="1" applyBorder="1" applyAlignment="1">
      <alignment horizontal="center" vertical="center" wrapText="1"/>
      <protection/>
    </xf>
    <xf numFmtId="0" fontId="28" fillId="0" borderId="0" xfId="158" applyNumberFormat="1" applyFont="1" applyFill="1" applyBorder="1" applyAlignment="1" applyProtection="1">
      <alignment horizontal="center" vertical="center" wrapText="1"/>
      <protection locked="0"/>
    </xf>
    <xf numFmtId="1" fontId="28" fillId="0" borderId="0" xfId="154" applyNumberFormat="1" applyFont="1" applyBorder="1" applyAlignment="1" applyProtection="1">
      <alignment horizontal="center" vertical="center" wrapText="1"/>
      <protection locked="0"/>
    </xf>
    <xf numFmtId="188" fontId="33" fillId="0" borderId="0" xfId="154" applyNumberFormat="1" applyFont="1" applyBorder="1" applyAlignment="1" applyProtection="1">
      <alignment horizontal="center" vertical="center" wrapText="1"/>
      <protection locked="0"/>
    </xf>
    <xf numFmtId="0" fontId="27" fillId="0" borderId="0" xfId="154" applyFont="1" applyBorder="1" applyAlignment="1" applyProtection="1">
      <alignment horizontal="center" vertical="center" wrapText="1"/>
      <protection locked="0"/>
    </xf>
    <xf numFmtId="188" fontId="27" fillId="0" borderId="0" xfId="154" applyNumberFormat="1" applyFont="1" applyBorder="1" applyAlignment="1" applyProtection="1">
      <alignment horizontal="center" vertical="center" wrapText="1"/>
      <protection locked="0"/>
    </xf>
    <xf numFmtId="0" fontId="0" fillId="0" borderId="0" xfId="154" applyFont="1" applyAlignment="1" applyProtection="1">
      <alignment vertical="center"/>
      <protection locked="0"/>
    </xf>
    <xf numFmtId="0" fontId="35" fillId="0" borderId="0" xfId="154" applyFont="1" applyAlignment="1" applyProtection="1">
      <alignment vertical="center"/>
      <protection locked="0"/>
    </xf>
    <xf numFmtId="0" fontId="4" fillId="0" borderId="0" xfId="154" applyFont="1" applyAlignment="1" applyProtection="1">
      <alignment vertical="center"/>
      <protection locked="0"/>
    </xf>
    <xf numFmtId="0" fontId="29" fillId="0" borderId="0" xfId="154" applyFont="1" applyAlignment="1" applyProtection="1">
      <alignment vertical="center"/>
      <protection locked="0"/>
    </xf>
    <xf numFmtId="0" fontId="21" fillId="0" borderId="0" xfId="160" applyFont="1" applyAlignment="1" applyProtection="1">
      <alignment vertical="center"/>
      <protection locked="0"/>
    </xf>
    <xf numFmtId="0" fontId="5" fillId="0" borderId="0" xfId="160" applyFont="1" applyAlignment="1" applyProtection="1">
      <alignment vertical="center"/>
      <protection locked="0"/>
    </xf>
    <xf numFmtId="49" fontId="8" fillId="34" borderId="0" xfId="71" applyNumberFormat="1" applyFont="1" applyFill="1" applyBorder="1" applyAlignment="1" applyProtection="1">
      <alignment horizontal="left" vertical="center"/>
      <protection locked="0"/>
    </xf>
    <xf numFmtId="0" fontId="37" fillId="34" borderId="0" xfId="149" applyFont="1" applyFill="1" applyBorder="1" applyAlignment="1">
      <alignment horizontal="center" wrapText="1"/>
      <protection/>
    </xf>
    <xf numFmtId="49" fontId="7" fillId="34" borderId="0" xfId="149" applyNumberFormat="1" applyFont="1" applyFill="1" applyBorder="1" applyAlignment="1" applyProtection="1">
      <alignment horizontal="left" vertical="center" wrapText="1"/>
      <protection locked="0"/>
    </xf>
    <xf numFmtId="49" fontId="8" fillId="34" borderId="0" xfId="150" applyNumberFormat="1" applyFont="1" applyFill="1" applyBorder="1" applyAlignment="1" applyProtection="1">
      <alignment horizontal="center" vertical="center" wrapText="1"/>
      <protection locked="0"/>
    </xf>
    <xf numFmtId="0" fontId="8" fillId="34" borderId="0" xfId="149" applyFont="1" applyFill="1" applyBorder="1" applyAlignment="1" applyProtection="1">
      <alignment horizontal="center" vertical="center" wrapText="1"/>
      <protection locked="0"/>
    </xf>
    <xf numFmtId="49" fontId="7" fillId="34" borderId="0" xfId="71" applyNumberFormat="1" applyFont="1" applyFill="1" applyBorder="1" applyAlignment="1" applyProtection="1">
      <alignment vertical="center" wrapText="1"/>
      <protection locked="0"/>
    </xf>
    <xf numFmtId="49" fontId="8" fillId="34" borderId="0" xfId="149" applyNumberFormat="1" applyFont="1" applyFill="1" applyBorder="1" applyAlignment="1" applyProtection="1">
      <alignment horizontal="center" vertical="center" wrapText="1"/>
      <protection locked="0"/>
    </xf>
    <xf numFmtId="49" fontId="26" fillId="34" borderId="0" xfId="71" applyNumberFormat="1" applyFont="1" applyFill="1" applyBorder="1" applyAlignment="1" applyProtection="1">
      <alignment horizontal="left" vertical="center" wrapText="1"/>
      <protection locked="0"/>
    </xf>
    <xf numFmtId="0" fontId="8" fillId="0" borderId="0" xfId="160" applyFont="1" applyProtection="1">
      <alignment/>
      <protection locked="0"/>
    </xf>
    <xf numFmtId="0" fontId="8" fillId="0" borderId="0" xfId="160" applyFont="1" applyAlignment="1" applyProtection="1">
      <alignment wrapText="1"/>
      <protection locked="0"/>
    </xf>
    <xf numFmtId="0" fontId="8" fillId="0" borderId="0" xfId="160" applyFont="1" applyAlignment="1" applyProtection="1">
      <alignment shrinkToFit="1"/>
      <protection locked="0"/>
    </xf>
    <xf numFmtId="0" fontId="8" fillId="0" borderId="0" xfId="160" applyFont="1" applyAlignment="1" applyProtection="1">
      <alignment horizontal="left"/>
      <protection locked="0"/>
    </xf>
    <xf numFmtId="0" fontId="38" fillId="0" borderId="0" xfId="160" applyFont="1" applyProtection="1">
      <alignment/>
      <protection locked="0"/>
    </xf>
    <xf numFmtId="49" fontId="7" fillId="0" borderId="10" xfId="43" applyNumberFormat="1" applyFont="1" applyFill="1" applyBorder="1" applyAlignment="1" applyProtection="1">
      <alignment vertical="center" wrapText="1"/>
      <protection locked="0"/>
    </xf>
    <xf numFmtId="0" fontId="0" fillId="0" borderId="10" xfId="160" applyFont="1" applyFill="1" applyBorder="1" applyAlignment="1" applyProtection="1">
      <alignment horizontal="center" vertical="center"/>
      <protection locked="0"/>
    </xf>
    <xf numFmtId="49" fontId="7" fillId="0" borderId="10" xfId="149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124" applyFont="1" applyFill="1" applyBorder="1" applyAlignment="1" applyProtection="1">
      <alignment horizontal="center" vertical="center" wrapText="1"/>
      <protection locked="0"/>
    </xf>
    <xf numFmtId="0" fontId="8" fillId="0" borderId="10" xfId="144" applyFont="1" applyFill="1" applyBorder="1" applyAlignment="1" applyProtection="1">
      <alignment horizontal="center" vertical="center" wrapText="1"/>
      <protection locked="0"/>
    </xf>
    <xf numFmtId="0" fontId="8" fillId="0" borderId="10" xfId="162" applyFont="1" applyFill="1" applyBorder="1" applyAlignment="1" applyProtection="1">
      <alignment horizontal="center" vertical="center"/>
      <protection locked="0"/>
    </xf>
    <xf numFmtId="0" fontId="8" fillId="0" borderId="10" xfId="154" applyFont="1" applyFill="1" applyBorder="1" applyAlignment="1" applyProtection="1">
      <alignment horizontal="center" vertical="center"/>
      <protection locked="0"/>
    </xf>
    <xf numFmtId="0" fontId="8" fillId="0" borderId="10" xfId="162" applyFont="1" applyFill="1" applyBorder="1" applyAlignment="1" applyProtection="1">
      <alignment horizontal="center" vertical="center"/>
      <protection locked="0"/>
    </xf>
    <xf numFmtId="49" fontId="8" fillId="0" borderId="10" xfId="69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43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160" applyFont="1" applyFill="1" applyBorder="1" applyAlignment="1" applyProtection="1">
      <alignment vertical="center" wrapText="1"/>
      <protection locked="0"/>
    </xf>
    <xf numFmtId="49" fontId="8" fillId="0" borderId="10" xfId="169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160" applyNumberFormat="1" applyFont="1" applyFill="1" applyBorder="1" applyAlignment="1" applyProtection="1">
      <alignment horizontal="center" vertical="center"/>
      <protection locked="0"/>
    </xf>
    <xf numFmtId="0" fontId="17" fillId="0" borderId="0" xfId="160" applyFont="1" applyFill="1" applyAlignment="1" applyProtection="1">
      <alignment vertical="center"/>
      <protection locked="0"/>
    </xf>
    <xf numFmtId="0" fontId="3" fillId="0" borderId="10" xfId="162" applyFont="1" applyFill="1" applyBorder="1" applyAlignment="1" applyProtection="1">
      <alignment horizontal="center" vertical="center"/>
      <protection locked="0"/>
    </xf>
    <xf numFmtId="0" fontId="36" fillId="0" borderId="0" xfId="156" applyFont="1" applyBorder="1" applyAlignment="1" applyProtection="1">
      <alignment horizontal="center" vertical="center" wrapText="1"/>
      <protection locked="0"/>
    </xf>
    <xf numFmtId="0" fontId="30" fillId="0" borderId="0" xfId="160" applyNumberFormat="1" applyFont="1" applyFill="1" applyBorder="1" applyAlignment="1" applyProtection="1">
      <alignment horizontal="center" vertical="center"/>
      <protection locked="0"/>
    </xf>
    <xf numFmtId="49" fontId="7" fillId="0" borderId="0" xfId="149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149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62" applyFont="1" applyFill="1" applyBorder="1" applyAlignment="1" applyProtection="1">
      <alignment horizontal="center" vertical="center"/>
      <protection locked="0"/>
    </xf>
    <xf numFmtId="49" fontId="7" fillId="0" borderId="0" xfId="69" applyNumberFormat="1" applyFont="1" applyFill="1" applyBorder="1" applyAlignment="1" applyProtection="1">
      <alignment vertical="center" wrapText="1"/>
      <protection locked="0"/>
    </xf>
    <xf numFmtId="49" fontId="8" fillId="0" borderId="0" xfId="149" applyNumberFormat="1" applyFont="1" applyFill="1" applyBorder="1" applyAlignment="1" applyProtection="1">
      <alignment horizontal="center" vertical="center"/>
      <protection locked="0"/>
    </xf>
    <xf numFmtId="49" fontId="8" fillId="0" borderId="0" xfId="69" applyNumberFormat="1" applyFont="1" applyFill="1" applyBorder="1" applyAlignment="1" applyProtection="1">
      <alignment horizontal="center" vertical="center"/>
      <protection locked="0"/>
    </xf>
    <xf numFmtId="49" fontId="8" fillId="0" borderId="0" xfId="69" applyNumberFormat="1" applyFont="1" applyFill="1" applyBorder="1" applyAlignment="1" applyProtection="1">
      <alignment horizontal="center" vertical="center" wrapText="1"/>
      <protection locked="0"/>
    </xf>
    <xf numFmtId="196" fontId="28" fillId="0" borderId="0" xfId="154" applyNumberFormat="1" applyFont="1" applyBorder="1" applyAlignment="1" applyProtection="1">
      <alignment horizontal="center" vertical="center" wrapText="1"/>
      <protection locked="0"/>
    </xf>
    <xf numFmtId="0" fontId="8" fillId="0" borderId="10" xfId="43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63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97" applyNumberFormat="1" applyFont="1" applyFill="1" applyBorder="1" applyAlignment="1" applyProtection="1">
      <alignment horizontal="center" vertical="center"/>
      <protection locked="0"/>
    </xf>
    <xf numFmtId="49" fontId="8" fillId="0" borderId="10" xfId="55" applyNumberFormat="1" applyFont="1" applyFill="1" applyBorder="1" applyAlignment="1" applyProtection="1">
      <alignment horizontal="center" vertical="center"/>
      <protection locked="0"/>
    </xf>
    <xf numFmtId="0" fontId="8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163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160" applyFont="1" applyFill="1" applyAlignment="1" applyProtection="1">
      <alignment vertical="center"/>
      <protection locked="0"/>
    </xf>
    <xf numFmtId="0" fontId="17" fillId="0" borderId="0" xfId="160" applyFont="1" applyFill="1" applyAlignment="1" applyProtection="1">
      <alignment horizontal="center" vertical="center"/>
      <protection locked="0"/>
    </xf>
    <xf numFmtId="0" fontId="17" fillId="0" borderId="0" xfId="160" applyFont="1" applyAlignment="1" applyProtection="1">
      <alignment vertical="center"/>
      <protection locked="0"/>
    </xf>
    <xf numFmtId="0" fontId="17" fillId="0" borderId="0" xfId="160" applyFont="1" applyAlignment="1" applyProtection="1">
      <alignment horizontal="center" vertical="center"/>
      <protection locked="0"/>
    </xf>
    <xf numFmtId="196" fontId="8" fillId="0" borderId="10" xfId="154" applyNumberFormat="1" applyFont="1" applyFill="1" applyBorder="1" applyAlignment="1" applyProtection="1">
      <alignment horizontal="center" vertical="center" wrapText="1"/>
      <protection locked="0"/>
    </xf>
    <xf numFmtId="188" fontId="18" fillId="0" borderId="10" xfId="154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54" applyFont="1" applyFill="1" applyBorder="1" applyAlignment="1" applyProtection="1">
      <alignment horizontal="center" vertical="center" wrapText="1"/>
      <protection locked="0"/>
    </xf>
    <xf numFmtId="1" fontId="8" fillId="0" borderId="10" xfId="154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54" applyFont="1" applyFill="1" applyAlignment="1" applyProtection="1">
      <alignment vertical="center"/>
      <protection locked="0"/>
    </xf>
    <xf numFmtId="0" fontId="7" fillId="0" borderId="11" xfId="154" applyFont="1" applyFill="1" applyBorder="1" applyAlignment="1" applyProtection="1">
      <alignment horizontal="center" vertical="center" wrapText="1"/>
      <protection locked="0"/>
    </xf>
    <xf numFmtId="0" fontId="7" fillId="35" borderId="10" xfId="162" applyFont="1" applyFill="1" applyBorder="1" applyAlignment="1" applyProtection="1">
      <alignment horizontal="center" vertical="center" wrapText="1"/>
      <protection locked="0"/>
    </xf>
    <xf numFmtId="0" fontId="0" fillId="0" borderId="0" xfId="154" applyFont="1" applyAlignment="1" applyProtection="1">
      <alignment vertical="center"/>
      <protection locked="0"/>
    </xf>
    <xf numFmtId="0" fontId="32" fillId="0" borderId="10" xfId="156" applyFont="1" applyFill="1" applyBorder="1" applyAlignment="1" applyProtection="1">
      <alignment horizontal="center" vertical="center" wrapText="1"/>
      <protection locked="0"/>
    </xf>
    <xf numFmtId="0" fontId="3" fillId="0" borderId="10" xfId="162" applyNumberFormat="1" applyFont="1" applyFill="1" applyBorder="1" applyAlignment="1" applyProtection="1">
      <alignment horizontal="center" vertical="center"/>
      <protection locked="0"/>
    </xf>
    <xf numFmtId="0" fontId="0" fillId="0" borderId="0" xfId="162" applyFont="1" applyFill="1" applyAlignment="1" applyProtection="1">
      <alignment vertical="center"/>
      <protection locked="0"/>
    </xf>
    <xf numFmtId="0" fontId="0" fillId="0" borderId="0" xfId="160" applyFont="1" applyFill="1" applyAlignment="1" applyProtection="1">
      <alignment vertical="center"/>
      <protection locked="0"/>
    </xf>
    <xf numFmtId="49" fontId="28" fillId="0" borderId="10" xfId="165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07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0" xfId="125">
      <alignment/>
      <protection/>
    </xf>
    <xf numFmtId="0" fontId="3" fillId="0" borderId="0" xfId="154" applyNumberFormat="1" applyFont="1" applyFill="1" applyBorder="1" applyAlignment="1" applyProtection="1">
      <alignment horizontal="right" vertical="center"/>
      <protection locked="0"/>
    </xf>
    <xf numFmtId="0" fontId="5" fillId="0" borderId="10" xfId="154" applyNumberFormat="1" applyFont="1" applyFill="1" applyBorder="1" applyAlignment="1" applyProtection="1">
      <alignment vertical="center"/>
      <protection locked="0"/>
    </xf>
    <xf numFmtId="0" fontId="3" fillId="0" borderId="10" xfId="154" applyNumberFormat="1" applyFont="1" applyFill="1" applyBorder="1" applyAlignment="1" applyProtection="1">
      <alignment vertical="center"/>
      <protection locked="0"/>
    </xf>
    <xf numFmtId="0" fontId="9" fillId="0" borderId="10" xfId="125" applyFont="1" applyBorder="1">
      <alignment/>
      <protection/>
    </xf>
    <xf numFmtId="0" fontId="3" fillId="0" borderId="10" xfId="154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/>
    </xf>
    <xf numFmtId="0" fontId="0" fillId="0" borderId="0" xfId="154" applyFont="1" applyAlignment="1" applyProtection="1">
      <alignment vertical="center"/>
      <protection locked="0"/>
    </xf>
    <xf numFmtId="0" fontId="36" fillId="0" borderId="10" xfId="156" applyFont="1" applyFill="1" applyBorder="1" applyAlignment="1" applyProtection="1">
      <alignment horizontal="center" vertical="center" wrapText="1"/>
      <protection locked="0"/>
    </xf>
    <xf numFmtId="0" fontId="30" fillId="0" borderId="10" xfId="162" applyNumberFormat="1" applyFont="1" applyFill="1" applyBorder="1" applyAlignment="1" applyProtection="1">
      <alignment horizontal="center" vertical="center"/>
      <protection locked="0"/>
    </xf>
    <xf numFmtId="0" fontId="40" fillId="0" borderId="10" xfId="154" applyFont="1" applyBorder="1" applyAlignment="1" applyProtection="1">
      <alignment horizontal="center" vertical="center" wrapText="1"/>
      <protection locked="0"/>
    </xf>
    <xf numFmtId="0" fontId="35" fillId="0" borderId="0" xfId="154" applyFont="1" applyFill="1" applyAlignment="1" applyProtection="1">
      <alignment vertical="center"/>
      <protection locked="0"/>
    </xf>
    <xf numFmtId="49" fontId="8" fillId="0" borderId="10" xfId="70" applyNumberFormat="1" applyFont="1" applyFill="1" applyBorder="1" applyAlignment="1" applyProtection="1">
      <alignment horizontal="center" vertical="center"/>
      <protection locked="0"/>
    </xf>
    <xf numFmtId="49" fontId="8" fillId="0" borderId="10" xfId="48" applyNumberFormat="1" applyFont="1" applyFill="1" applyBorder="1" applyAlignment="1" applyProtection="1">
      <alignment horizontal="center" vertical="center"/>
      <protection locked="0"/>
    </xf>
    <xf numFmtId="0" fontId="8" fillId="0" borderId="10" xfId="162" applyNumberFormat="1" applyFont="1" applyFill="1" applyBorder="1" applyAlignment="1" applyProtection="1">
      <alignment horizontal="center" vertical="center"/>
      <protection locked="0"/>
    </xf>
    <xf numFmtId="0" fontId="7" fillId="0" borderId="10" xfId="162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151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71" applyFont="1" applyFill="1" applyBorder="1" applyAlignment="1" applyProtection="1">
      <alignment horizontal="center" vertical="center"/>
      <protection locked="0"/>
    </xf>
    <xf numFmtId="49" fontId="7" fillId="0" borderId="10" xfId="71" applyNumberFormat="1" applyFont="1" applyFill="1" applyBorder="1" applyAlignment="1" applyProtection="1">
      <alignment vertical="center" wrapText="1"/>
      <protection locked="0"/>
    </xf>
    <xf numFmtId="0" fontId="8" fillId="0" borderId="10" xfId="149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71" applyNumberFormat="1" applyFont="1" applyFill="1" applyBorder="1" applyAlignment="1" applyProtection="1">
      <alignment horizontal="center" vertical="center"/>
      <protection locked="0"/>
    </xf>
    <xf numFmtId="49" fontId="8" fillId="0" borderId="10" xfId="71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24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5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70" applyFont="1" applyFill="1" applyBorder="1" applyAlignment="1" applyProtection="1">
      <alignment horizontal="center" vertical="center"/>
      <protection locked="0"/>
    </xf>
    <xf numFmtId="0" fontId="8" fillId="0" borderId="10" xfId="149" applyNumberFormat="1" applyFont="1" applyFill="1" applyBorder="1" applyAlignment="1" applyProtection="1">
      <alignment horizontal="center" vertical="center"/>
      <protection locked="0"/>
    </xf>
    <xf numFmtId="0" fontId="8" fillId="0" borderId="10" xfId="162" applyNumberFormat="1" applyFont="1" applyFill="1" applyBorder="1" applyAlignment="1" applyProtection="1">
      <alignment horizontal="center" vertical="center"/>
      <protection locked="0"/>
    </xf>
    <xf numFmtId="49" fontId="7" fillId="0" borderId="10" xfId="55" applyNumberFormat="1" applyFont="1" applyFill="1" applyBorder="1" applyAlignment="1" applyProtection="1">
      <alignment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169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64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164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71" applyNumberFormat="1" applyFont="1" applyFill="1" applyBorder="1" applyAlignment="1" applyProtection="1">
      <alignment horizontal="center" vertical="center"/>
      <protection locked="0"/>
    </xf>
    <xf numFmtId="0" fontId="8" fillId="0" borderId="10" xfId="71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15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16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152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70" applyNumberFormat="1" applyFont="1" applyFill="1" applyBorder="1" applyAlignment="1" applyProtection="1">
      <alignment horizontal="center" vertical="center"/>
      <protection locked="0"/>
    </xf>
    <xf numFmtId="0" fontId="8" fillId="0" borderId="10" xfId="169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65" applyFont="1" applyFill="1" applyBorder="1" applyAlignment="1" applyProtection="1">
      <alignment horizontal="center" vertical="center" wrapText="1"/>
      <protection locked="0"/>
    </xf>
    <xf numFmtId="49" fontId="8" fillId="0" borderId="10" xfId="161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68" applyFont="1" applyFill="1" applyBorder="1" applyAlignment="1" applyProtection="1">
      <alignment horizontal="left" vertical="center" wrapText="1"/>
      <protection locked="0"/>
    </xf>
    <xf numFmtId="0" fontId="8" fillId="0" borderId="10" xfId="110" applyFont="1" applyFill="1" applyBorder="1" applyAlignment="1">
      <alignment horizontal="center" vertical="center" wrapText="1"/>
      <protection/>
    </xf>
    <xf numFmtId="0" fontId="8" fillId="0" borderId="10" xfId="162" applyFont="1" applyFill="1" applyBorder="1" applyAlignment="1" applyProtection="1">
      <alignment horizontal="center" vertical="center"/>
      <protection locked="0"/>
    </xf>
    <xf numFmtId="0" fontId="8" fillId="0" borderId="10" xfId="144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43" applyNumberFormat="1" applyFont="1" applyFill="1" applyBorder="1" applyAlignment="1" applyProtection="1">
      <alignment horizontal="left" vertical="center" wrapText="1"/>
      <protection/>
    </xf>
    <xf numFmtId="49" fontId="8" fillId="0" borderId="10" xfId="7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5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169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6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169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59" applyFont="1" applyFill="1" applyBorder="1" applyAlignment="1" applyProtection="1">
      <alignment horizontal="center" vertical="center" wrapText="1"/>
      <protection locked="0"/>
    </xf>
    <xf numFmtId="0" fontId="7" fillId="0" borderId="10" xfId="160" applyFont="1" applyFill="1" applyBorder="1" applyAlignment="1" applyProtection="1">
      <alignment horizontal="left" vertical="center" wrapText="1"/>
      <protection locked="0"/>
    </xf>
    <xf numFmtId="49" fontId="8" fillId="0" borderId="10" xfId="152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70" applyNumberFormat="1" applyFont="1" applyFill="1" applyBorder="1" applyAlignment="1" applyProtection="1">
      <alignment horizontal="center" vertical="center" wrapText="1"/>
      <protection locked="0"/>
    </xf>
    <xf numFmtId="188" fontId="6" fillId="34" borderId="10" xfId="16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143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45" applyNumberFormat="1" applyFont="1" applyFill="1" applyBorder="1" applyAlignment="1" applyProtection="1">
      <alignment vertical="center" wrapText="1"/>
      <protection locked="0"/>
    </xf>
    <xf numFmtId="49" fontId="8" fillId="0" borderId="10" xfId="153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55" applyFont="1" applyFill="1" applyBorder="1" applyAlignment="1" applyProtection="1">
      <alignment horizontal="center" vertical="center"/>
      <protection locked="0"/>
    </xf>
    <xf numFmtId="49" fontId="7" fillId="0" borderId="10" xfId="143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157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2" xfId="169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144" applyFont="1" applyFill="1" applyBorder="1" applyAlignment="1" applyProtection="1">
      <alignment horizontal="center" vertical="center" wrapText="1"/>
      <protection locked="0"/>
    </xf>
    <xf numFmtId="49" fontId="7" fillId="0" borderId="12" xfId="45" applyNumberFormat="1" applyFont="1" applyFill="1" applyBorder="1" applyAlignment="1" applyProtection="1">
      <alignment vertical="center" wrapText="1"/>
      <protection locked="0"/>
    </xf>
    <xf numFmtId="0" fontId="8" fillId="0" borderId="12" xfId="155" applyFont="1" applyFill="1" applyBorder="1" applyAlignment="1" applyProtection="1">
      <alignment horizontal="center" vertical="center"/>
      <protection locked="0"/>
    </xf>
    <xf numFmtId="0" fontId="8" fillId="0" borderId="12" xfId="154" applyFont="1" applyFill="1" applyBorder="1" applyAlignment="1" applyProtection="1">
      <alignment horizontal="center" vertical="center"/>
      <protection locked="0"/>
    </xf>
    <xf numFmtId="49" fontId="8" fillId="0" borderId="12" xfId="153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163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165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>
      <alignment horizontal="center" vertical="center"/>
    </xf>
    <xf numFmtId="49" fontId="8" fillId="0" borderId="12" xfId="16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0" xfId="155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112" applyNumberFormat="1" applyFont="1" applyFill="1" applyBorder="1" applyAlignment="1" applyProtection="1">
      <alignment horizontal="left" vertical="center" wrapText="1"/>
      <protection locked="0"/>
    </xf>
    <xf numFmtId="0" fontId="22" fillId="0" borderId="10" xfId="164" applyFont="1" applyFill="1" applyBorder="1" applyAlignment="1" applyProtection="1">
      <alignment horizontal="center" vertical="center"/>
      <protection locked="0"/>
    </xf>
    <xf numFmtId="0" fontId="7" fillId="0" borderId="10" xfId="162" applyFont="1" applyFill="1" applyBorder="1" applyAlignment="1" applyProtection="1">
      <alignment horizontal="left" vertical="center" wrapText="1"/>
      <protection locked="0"/>
    </xf>
    <xf numFmtId="0" fontId="7" fillId="0" borderId="12" xfId="160" applyFont="1" applyFill="1" applyBorder="1" applyAlignment="1" applyProtection="1">
      <alignment horizontal="left" vertical="center" wrapText="1"/>
      <protection locked="0"/>
    </xf>
    <xf numFmtId="0" fontId="8" fillId="0" borderId="12" xfId="144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162" applyFont="1" applyFill="1" applyBorder="1" applyAlignment="1" applyProtection="1">
      <alignment horizontal="center" vertical="center"/>
      <protection locked="0"/>
    </xf>
    <xf numFmtId="49" fontId="7" fillId="0" borderId="12" xfId="43" applyNumberFormat="1" applyFont="1" applyFill="1" applyBorder="1" applyAlignment="1" applyProtection="1">
      <alignment horizontal="left" vertical="center" wrapText="1"/>
      <protection/>
    </xf>
    <xf numFmtId="0" fontId="8" fillId="0" borderId="12" xfId="151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70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70" applyNumberFormat="1" applyFont="1" applyFill="1" applyBorder="1" applyAlignment="1" applyProtection="1">
      <alignment horizontal="center" vertical="center"/>
      <protection locked="0"/>
    </xf>
    <xf numFmtId="49" fontId="7" fillId="0" borderId="10" xfId="48" applyNumberFormat="1" applyFont="1" applyFill="1" applyBorder="1" applyAlignment="1" applyProtection="1">
      <alignment vertical="center" wrapText="1"/>
      <protection locked="0"/>
    </xf>
    <xf numFmtId="0" fontId="34" fillId="0" borderId="0" xfId="154" applyFont="1" applyAlignment="1" applyProtection="1">
      <alignment horizontal="center" vertical="center" wrapText="1"/>
      <protection locked="0"/>
    </xf>
    <xf numFmtId="0" fontId="8" fillId="0" borderId="0" xfId="124" applyFont="1" applyFill="1" applyBorder="1" applyAlignment="1" applyProtection="1">
      <alignment horizontal="center" vertical="center" wrapText="1"/>
      <protection locked="0"/>
    </xf>
    <xf numFmtId="0" fontId="8" fillId="0" borderId="10" xfId="16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41" fillId="0" borderId="10" xfId="164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69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54" applyFont="1" applyFill="1" applyBorder="1" applyAlignment="1" applyProtection="1">
      <alignment horizontal="center" vertical="center" wrapText="1"/>
      <protection locked="0"/>
    </xf>
    <xf numFmtId="188" fontId="18" fillId="0" borderId="10" xfId="154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62" applyFont="1" applyFill="1" applyBorder="1" applyAlignment="1" applyProtection="1">
      <alignment horizontal="left" vertical="center" wrapText="1"/>
      <protection locked="0"/>
    </xf>
    <xf numFmtId="49" fontId="8" fillId="0" borderId="10" xfId="152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48" applyNumberFormat="1" applyFont="1" applyFill="1" applyBorder="1" applyAlignment="1" applyProtection="1">
      <alignment horizontal="center" vertical="center"/>
      <protection locked="0"/>
    </xf>
    <xf numFmtId="0" fontId="11" fillId="0" borderId="10" xfId="156" applyFont="1" applyFill="1" applyBorder="1" applyAlignment="1" applyProtection="1">
      <alignment horizontal="center" vertical="center" wrapText="1"/>
      <protection locked="0"/>
    </xf>
    <xf numFmtId="0" fontId="7" fillId="35" borderId="10" xfId="162" applyFont="1" applyFill="1" applyBorder="1" applyAlignment="1" applyProtection="1">
      <alignment horizontal="center" vertical="center" textRotation="90" wrapText="1"/>
      <protection locked="0"/>
    </xf>
    <xf numFmtId="0" fontId="11" fillId="0" borderId="0" xfId="160" applyFont="1" applyAlignment="1" applyProtection="1">
      <alignment horizontal="center" vertical="center" wrapText="1"/>
      <protection locked="0"/>
    </xf>
    <xf numFmtId="0" fontId="3" fillId="0" borderId="0" xfId="160" applyFont="1" applyAlignment="1" applyProtection="1">
      <alignment horizontal="center" vertical="center" wrapText="1"/>
      <protection locked="0"/>
    </xf>
    <xf numFmtId="0" fontId="5" fillId="0" borderId="0" xfId="160" applyFont="1" applyAlignment="1" applyProtection="1">
      <alignment horizontal="center" vertical="center"/>
      <protection locked="0"/>
    </xf>
    <xf numFmtId="0" fontId="6" fillId="34" borderId="10" xfId="160" applyFont="1" applyFill="1" applyBorder="1" applyAlignment="1" applyProtection="1">
      <alignment horizontal="center" vertical="center" wrapText="1"/>
      <protection locked="0"/>
    </xf>
    <xf numFmtId="0" fontId="6" fillId="34" borderId="12" xfId="160" applyFont="1" applyFill="1" applyBorder="1" applyAlignment="1" applyProtection="1">
      <alignment horizontal="center" vertical="center" wrapText="1"/>
      <protection locked="0"/>
    </xf>
    <xf numFmtId="0" fontId="6" fillId="34" borderId="11" xfId="160" applyFont="1" applyFill="1" applyBorder="1" applyAlignment="1" applyProtection="1">
      <alignment horizontal="center" vertical="center" wrapText="1"/>
      <protection locked="0"/>
    </xf>
    <xf numFmtId="0" fontId="11" fillId="0" borderId="0" xfId="154" applyFont="1" applyAlignment="1" applyProtection="1">
      <alignment horizontal="center" vertical="center" wrapText="1"/>
      <protection locked="0"/>
    </xf>
    <xf numFmtId="0" fontId="11" fillId="0" borderId="0" xfId="154" applyFont="1" applyAlignment="1" applyProtection="1">
      <alignment horizontal="center" vertical="center"/>
      <protection locked="0"/>
    </xf>
    <xf numFmtId="0" fontId="21" fillId="0" borderId="0" xfId="160" applyFont="1" applyAlignment="1" applyProtection="1">
      <alignment horizontal="center" vertical="center"/>
      <protection locked="0"/>
    </xf>
    <xf numFmtId="0" fontId="11" fillId="34" borderId="10" xfId="156" applyFont="1" applyFill="1" applyBorder="1" applyAlignment="1" applyProtection="1">
      <alignment horizontal="center" vertical="center"/>
      <protection locked="0"/>
    </xf>
    <xf numFmtId="0" fontId="6" fillId="34" borderId="10" xfId="160" applyFont="1" applyFill="1" applyBorder="1" applyAlignment="1" applyProtection="1">
      <alignment horizontal="center" vertical="center" textRotation="90" wrapText="1"/>
      <protection locked="0"/>
    </xf>
    <xf numFmtId="0" fontId="7" fillId="34" borderId="10" xfId="160" applyFont="1" applyFill="1" applyBorder="1" applyAlignment="1" applyProtection="1">
      <alignment horizontal="center" vertical="center" textRotation="90" wrapText="1"/>
      <protection locked="0"/>
    </xf>
    <xf numFmtId="0" fontId="7" fillId="34" borderId="12" xfId="160" applyFont="1" applyFill="1" applyBorder="1" applyAlignment="1" applyProtection="1">
      <alignment horizontal="center" vertical="center" textRotation="90" wrapText="1"/>
      <protection locked="0"/>
    </xf>
    <xf numFmtId="0" fontId="7" fillId="34" borderId="11" xfId="160" applyFont="1" applyFill="1" applyBorder="1" applyAlignment="1" applyProtection="1">
      <alignment horizontal="center" vertical="center" textRotation="90" wrapText="1"/>
      <protection locked="0"/>
    </xf>
    <xf numFmtId="0" fontId="11" fillId="0" borderId="0" xfId="154" applyFont="1" applyAlignment="1" applyProtection="1">
      <alignment horizontal="center"/>
      <protection locked="0"/>
    </xf>
    <xf numFmtId="0" fontId="7" fillId="34" borderId="14" xfId="160" applyFont="1" applyFill="1" applyBorder="1" applyAlignment="1" applyProtection="1">
      <alignment horizontal="center" vertical="center" textRotation="90" wrapText="1"/>
      <protection locked="0"/>
    </xf>
    <xf numFmtId="0" fontId="7" fillId="34" borderId="15" xfId="160" applyFont="1" applyFill="1" applyBorder="1" applyAlignment="1" applyProtection="1">
      <alignment horizontal="center" vertical="center" textRotation="90" wrapText="1"/>
      <protection locked="0"/>
    </xf>
    <xf numFmtId="188" fontId="6" fillId="34" borderId="10" xfId="16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166" applyFont="1" applyAlignment="1" applyProtection="1">
      <alignment horizontal="center" vertical="center" wrapText="1"/>
      <protection locked="0"/>
    </xf>
    <xf numFmtId="196" fontId="16" fillId="0" borderId="16" xfId="154" applyNumberFormat="1" applyFont="1" applyBorder="1" applyAlignment="1" applyProtection="1">
      <alignment horizontal="center" vertical="center" wrapText="1"/>
      <protection locked="0"/>
    </xf>
    <xf numFmtId="196" fontId="16" fillId="0" borderId="17" xfId="154" applyNumberFormat="1" applyFont="1" applyBorder="1" applyAlignment="1" applyProtection="1">
      <alignment horizontal="center" vertical="center" wrapText="1"/>
      <protection locked="0"/>
    </xf>
    <xf numFmtId="196" fontId="16" fillId="0" borderId="18" xfId="154" applyNumberFormat="1" applyFont="1" applyBorder="1" applyAlignment="1" applyProtection="1">
      <alignment horizontal="center" vertical="center" wrapText="1"/>
      <protection locked="0"/>
    </xf>
    <xf numFmtId="196" fontId="8" fillId="0" borderId="16" xfId="154" applyNumberFormat="1" applyFont="1" applyFill="1" applyBorder="1" applyAlignment="1" applyProtection="1">
      <alignment horizontal="center" vertical="center" wrapText="1"/>
      <protection locked="0"/>
    </xf>
    <xf numFmtId="196" fontId="8" fillId="0" borderId="17" xfId="154" applyNumberFormat="1" applyFont="1" applyFill="1" applyBorder="1" applyAlignment="1" applyProtection="1">
      <alignment horizontal="center" vertical="center" wrapText="1"/>
      <protection locked="0"/>
    </xf>
    <xf numFmtId="196" fontId="8" fillId="0" borderId="18" xfId="154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160" applyFont="1" applyAlignment="1" applyProtection="1">
      <alignment horizontal="center" vertical="center"/>
      <protection locked="0"/>
    </xf>
    <xf numFmtId="0" fontId="11" fillId="0" borderId="0" xfId="154" applyFont="1" applyFill="1" applyAlignment="1" applyProtection="1">
      <alignment horizontal="center"/>
      <protection locked="0"/>
    </xf>
    <xf numFmtId="0" fontId="32" fillId="0" borderId="0" xfId="107" applyFont="1" applyFill="1" applyBorder="1" applyAlignment="1">
      <alignment horizontal="center" vertical="center" wrapText="1"/>
      <protection/>
    </xf>
  </cellXfs>
  <cellStyles count="1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10" xfId="45"/>
    <cellStyle name="Денежный 10 2" xfId="46"/>
    <cellStyle name="Денежный 10 2 3 3" xfId="47"/>
    <cellStyle name="Денежный 11" xfId="48"/>
    <cellStyle name="Денежный 11 2" xfId="49"/>
    <cellStyle name="Денежный 11 2 2" xfId="50"/>
    <cellStyle name="Денежный 11 5" xfId="51"/>
    <cellStyle name="Денежный 11 9" xfId="52"/>
    <cellStyle name="Денежный 11 9 12" xfId="53"/>
    <cellStyle name="Денежный 12" xfId="54"/>
    <cellStyle name="Денежный 12 12" xfId="55"/>
    <cellStyle name="Денежный 12 12 10" xfId="56"/>
    <cellStyle name="Денежный 12 12 2" xfId="57"/>
    <cellStyle name="Денежный 12 12 2 2" xfId="58"/>
    <cellStyle name="Денежный 12 12 2 4" xfId="59"/>
    <cellStyle name="Денежный 12 12 3" xfId="60"/>
    <cellStyle name="Денежный 12 12 5" xfId="61"/>
    <cellStyle name="Денежный 12 2" xfId="62"/>
    <cellStyle name="Денежный 12 5" xfId="63"/>
    <cellStyle name="Денежный 12 9" xfId="64"/>
    <cellStyle name="Денежный 13" xfId="65"/>
    <cellStyle name="Денежный 13 2" xfId="66"/>
    <cellStyle name="Денежный 13 9" xfId="67"/>
    <cellStyle name="Денежный 17" xfId="68"/>
    <cellStyle name="Денежный 2" xfId="69"/>
    <cellStyle name="Денежный 2 10" xfId="70"/>
    <cellStyle name="Денежный 2 10 2" xfId="71"/>
    <cellStyle name="Денежный 2 10 2 10" xfId="72"/>
    <cellStyle name="Денежный 2 10 2 12" xfId="73"/>
    <cellStyle name="Денежный 2 10 2 13" xfId="74"/>
    <cellStyle name="Денежный 2 10 2 2" xfId="75"/>
    <cellStyle name="Денежный 2 11" xfId="76"/>
    <cellStyle name="Денежный 2 11 2 2" xfId="77"/>
    <cellStyle name="Денежный 2 11 2 3" xfId="78"/>
    <cellStyle name="Денежный 2 13 2" xfId="79"/>
    <cellStyle name="Денежный 2 14" xfId="80"/>
    <cellStyle name="Денежный 2 17" xfId="81"/>
    <cellStyle name="Денежный 2 2" xfId="82"/>
    <cellStyle name="Денежный 2 24" xfId="83"/>
    <cellStyle name="Денежный 2 3" xfId="84"/>
    <cellStyle name="Денежный 2 3 5" xfId="85"/>
    <cellStyle name="Денежный 2 3 9" xfId="86"/>
    <cellStyle name="Денежный 2 45" xfId="87"/>
    <cellStyle name="Денежный 2 5" xfId="88"/>
    <cellStyle name="Денежный 24" xfId="89"/>
    <cellStyle name="Денежный 24 12" xfId="90"/>
    <cellStyle name="Денежный 24 2" xfId="91"/>
    <cellStyle name="Денежный 24 2 2" xfId="92"/>
    <cellStyle name="Денежный 24 3" xfId="93"/>
    <cellStyle name="Денежный 3" xfId="94"/>
    <cellStyle name="Денежный 4" xfId="95"/>
    <cellStyle name="Денежный 6" xfId="96"/>
    <cellStyle name="Денежный_База" xfId="97"/>
    <cellStyle name="Заголовок 1" xfId="98"/>
    <cellStyle name="Заголовок 2" xfId="99"/>
    <cellStyle name="Заголовок 3" xfId="100"/>
    <cellStyle name="Заголовок 4" xfId="101"/>
    <cellStyle name="Итог" xfId="102"/>
    <cellStyle name="Контрольная ячейка" xfId="103"/>
    <cellStyle name="Название" xfId="104"/>
    <cellStyle name="Нейтральный" xfId="105"/>
    <cellStyle name="Обычный 10" xfId="106"/>
    <cellStyle name="Обычный 10 2" xfId="107"/>
    <cellStyle name="Обычный 11" xfId="108"/>
    <cellStyle name="Обычный 11 10" xfId="109"/>
    <cellStyle name="Обычный 11 12" xfId="110"/>
    <cellStyle name="Обычный 11 12 2" xfId="111"/>
    <cellStyle name="Обычный 11 2" xfId="112"/>
    <cellStyle name="Обычный 11 5" xfId="113"/>
    <cellStyle name="Обычный 12" xfId="114"/>
    <cellStyle name="Обычный 14 2" xfId="115"/>
    <cellStyle name="Обычный 16" xfId="116"/>
    <cellStyle name="Обычный 17" xfId="117"/>
    <cellStyle name="Обычный 2" xfId="118"/>
    <cellStyle name="Обычный 2 10" xfId="119"/>
    <cellStyle name="Обычный 2 14" xfId="120"/>
    <cellStyle name="Обычный 2 14 10" xfId="121"/>
    <cellStyle name="Обычный 2 14 2" xfId="122"/>
    <cellStyle name="Обычный 2 14 2 2" xfId="123"/>
    <cellStyle name="Обычный 2 2" xfId="124"/>
    <cellStyle name="Обычный 2 2 10" xfId="125"/>
    <cellStyle name="Обычный 2 2 2" xfId="126"/>
    <cellStyle name="Обычный 2 2 2 2" xfId="127"/>
    <cellStyle name="Обычный 2 2 2 2 2" xfId="128"/>
    <cellStyle name="Обычный 2 2_База1 (version 1)" xfId="129"/>
    <cellStyle name="Обычный 2 21" xfId="130"/>
    <cellStyle name="Обычный 2 23" xfId="131"/>
    <cellStyle name="Обычный 2 47" xfId="132"/>
    <cellStyle name="Обычный 2 51" xfId="133"/>
    <cellStyle name="Обычный 23" xfId="134"/>
    <cellStyle name="Обычный 3" xfId="135"/>
    <cellStyle name="Обычный 3 7" xfId="136"/>
    <cellStyle name="Обычный 30" xfId="137"/>
    <cellStyle name="Обычный 4" xfId="138"/>
    <cellStyle name="Обычный 4 12" xfId="139"/>
    <cellStyle name="Обычный 4 5" xfId="140"/>
    <cellStyle name="Обычный 5" xfId="141"/>
    <cellStyle name="Обычный 5 12" xfId="142"/>
    <cellStyle name="Обычный 5_15_06_2014_prinevskoe" xfId="143"/>
    <cellStyle name="Обычный 5_25_05_13" xfId="144"/>
    <cellStyle name="Обычный 6" xfId="145"/>
    <cellStyle name="Обычный 6 12" xfId="146"/>
    <cellStyle name="Обычный 6 5" xfId="147"/>
    <cellStyle name="Обычный 7 5" xfId="148"/>
    <cellStyle name="Обычный_База" xfId="149"/>
    <cellStyle name="Обычный_База_База1 2_База1 (version 1)" xfId="150"/>
    <cellStyle name="Обычный_Выездка 1" xfId="151"/>
    <cellStyle name="Обычный_Выездка 1 11" xfId="152"/>
    <cellStyle name="Обычный_Выездка 1 2" xfId="153"/>
    <cellStyle name="Обычный_Выездка технические1" xfId="154"/>
    <cellStyle name="Обычный_Выездка технические1 2" xfId="155"/>
    <cellStyle name="Обычный_Измайлово-2003" xfId="156"/>
    <cellStyle name="Обычный_конкур f" xfId="157"/>
    <cellStyle name="Обычный_конкур1" xfId="158"/>
    <cellStyle name="Обычный_конкур1 11" xfId="159"/>
    <cellStyle name="Обычный_Лист Microsoft Excel" xfId="160"/>
    <cellStyle name="Обычный_Лист Microsoft Excel 10 2" xfId="161"/>
    <cellStyle name="Обычный_Лист Microsoft Excel 11" xfId="162"/>
    <cellStyle name="Обычный_Лист Microsoft Excel 2" xfId="163"/>
    <cellStyle name="Обычный_Лист Microsoft Excel 2 12" xfId="164"/>
    <cellStyle name="Обычный_Лист Microsoft Excel 2 2" xfId="165"/>
    <cellStyle name="Обычный_Лист Microsoft Excel 6" xfId="166"/>
    <cellStyle name="Обычный_Орел" xfId="167"/>
    <cellStyle name="Обычный_Орел 11" xfId="168"/>
    <cellStyle name="Обычный_Россия (В) юниоры" xfId="169"/>
    <cellStyle name="Обычный_Россия (В) юниоры 2_Стартовые 04-06.04.13" xfId="170"/>
    <cellStyle name="Обычный_Россия (В) юниоры 2_Стартовые 04-06.04.13 4" xfId="171"/>
    <cellStyle name="Followed Hyperlink" xfId="172"/>
    <cellStyle name="Плохой" xfId="173"/>
    <cellStyle name="Пояснение" xfId="174"/>
    <cellStyle name="Примечание" xfId="175"/>
    <cellStyle name="Percent" xfId="176"/>
    <cellStyle name="Связанная ячейка" xfId="177"/>
    <cellStyle name="Текст предупреждения" xfId="178"/>
    <cellStyle name="Comma" xfId="179"/>
    <cellStyle name="Comma [0]" xfId="180"/>
    <cellStyle name="Хороший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95250</xdr:colOff>
      <xdr:row>0</xdr:row>
      <xdr:rowOff>95250</xdr:rowOff>
    </xdr:from>
    <xdr:to>
      <xdr:col>25</xdr:col>
      <xdr:colOff>76200</xdr:colOff>
      <xdr:row>0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0" y="95250"/>
          <a:ext cx="1809750" cy="4857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314325</xdr:colOff>
      <xdr:row>1</xdr:row>
      <xdr:rowOff>47625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00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57150</xdr:rowOff>
    </xdr:from>
    <xdr:to>
      <xdr:col>4</xdr:col>
      <xdr:colOff>390525</xdr:colOff>
      <xdr:row>5</xdr:row>
      <xdr:rowOff>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8125"/>
          <a:ext cx="1638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85725</xdr:rowOff>
    </xdr:from>
    <xdr:to>
      <xdr:col>4</xdr:col>
      <xdr:colOff>371475</xdr:colOff>
      <xdr:row>4</xdr:row>
      <xdr:rowOff>161925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6700"/>
          <a:ext cx="1695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76200</xdr:rowOff>
    </xdr:from>
    <xdr:to>
      <xdr:col>4</xdr:col>
      <xdr:colOff>180975</xdr:colOff>
      <xdr:row>4</xdr:row>
      <xdr:rowOff>9525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695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4</xdr:col>
      <xdr:colOff>161925</xdr:colOff>
      <xdr:row>3</xdr:row>
      <xdr:rowOff>161925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733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66675</xdr:rowOff>
    </xdr:from>
    <xdr:to>
      <xdr:col>3</xdr:col>
      <xdr:colOff>1038225</xdr:colOff>
      <xdr:row>4</xdr:row>
      <xdr:rowOff>85725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47650"/>
          <a:ext cx="1781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85725</xdr:rowOff>
    </xdr:from>
    <xdr:to>
      <xdr:col>4</xdr:col>
      <xdr:colOff>295275</xdr:colOff>
      <xdr:row>5</xdr:row>
      <xdr:rowOff>76200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66700"/>
          <a:ext cx="18478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38100</xdr:rowOff>
    </xdr:from>
    <xdr:to>
      <xdr:col>4</xdr:col>
      <xdr:colOff>257175</xdr:colOff>
      <xdr:row>4</xdr:row>
      <xdr:rowOff>9525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8097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66675</xdr:rowOff>
    </xdr:from>
    <xdr:to>
      <xdr:col>5</xdr:col>
      <xdr:colOff>19050</xdr:colOff>
      <xdr:row>5</xdr:row>
      <xdr:rowOff>66675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47650"/>
          <a:ext cx="1733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1149"/>
  <sheetViews>
    <sheetView tabSelected="1" view="pageBreakPreview" zoomScaleSheetLayoutView="100" zoomScalePageLayoutView="0" workbookViewId="0" topLeftCell="A1">
      <selection activeCell="J10" sqref="J10"/>
    </sheetView>
  </sheetViews>
  <sheetFormatPr defaultColWidth="9.140625" defaultRowHeight="12.75"/>
  <cols>
    <col min="1" max="1" width="4.28125" style="38" customWidth="1"/>
    <col min="2" max="2" width="4.28125" style="38" hidden="1" customWidth="1"/>
    <col min="3" max="3" width="18.00390625" style="3" customWidth="1"/>
    <col min="4" max="4" width="7.421875" style="3" customWidth="1"/>
    <col min="5" max="5" width="4.57421875" style="3" customWidth="1"/>
    <col min="6" max="6" width="29.57421875" style="3" customWidth="1"/>
    <col min="7" max="7" width="9.140625" style="155" customWidth="1"/>
    <col min="8" max="9" width="14.8515625" style="156" customWidth="1"/>
    <col min="10" max="10" width="25.7109375" style="39" customWidth="1"/>
    <col min="11" max="11" width="13.8515625" style="3" customWidth="1"/>
    <col min="12" max="16384" width="9.140625" style="3" customWidth="1"/>
  </cols>
  <sheetData>
    <row r="1" spans="1:11" ht="63.75" customHeight="1">
      <c r="A1" s="278" t="s">
        <v>120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s="29" customFormat="1" ht="15.75" customHeight="1">
      <c r="A2" s="279" t="s">
        <v>86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15.75" customHeight="1">
      <c r="A3" s="280" t="s">
        <v>19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</row>
    <row r="4" spans="1:11" s="34" customFormat="1" ht="15" customHeight="1">
      <c r="A4" s="46" t="s">
        <v>40</v>
      </c>
      <c r="B4" s="30"/>
      <c r="C4" s="30"/>
      <c r="D4" s="31"/>
      <c r="E4" s="31"/>
      <c r="F4" s="31"/>
      <c r="G4" s="32"/>
      <c r="H4" s="32"/>
      <c r="I4" s="33"/>
      <c r="J4" s="33"/>
      <c r="K4" s="47" t="s">
        <v>119</v>
      </c>
    </row>
    <row r="5" spans="1:11" s="34" customFormat="1" ht="47.25" customHeight="1">
      <c r="A5" s="277" t="s">
        <v>20</v>
      </c>
      <c r="B5" s="277" t="s">
        <v>87</v>
      </c>
      <c r="C5" s="163" t="s">
        <v>21</v>
      </c>
      <c r="D5" s="163" t="s">
        <v>88</v>
      </c>
      <c r="E5" s="277" t="s">
        <v>89</v>
      </c>
      <c r="F5" s="163" t="s">
        <v>22</v>
      </c>
      <c r="G5" s="163" t="s">
        <v>88</v>
      </c>
      <c r="H5" s="163" t="s">
        <v>90</v>
      </c>
      <c r="I5" s="163" t="s">
        <v>23</v>
      </c>
      <c r="J5" s="163" t="s">
        <v>91</v>
      </c>
      <c r="K5" s="163" t="s">
        <v>24</v>
      </c>
    </row>
    <row r="6" spans="1:197" s="168" customFormat="1" ht="33" customHeight="1">
      <c r="A6" s="129">
        <v>1</v>
      </c>
      <c r="B6" s="135"/>
      <c r="C6" s="200" t="s">
        <v>133</v>
      </c>
      <c r="D6" s="201"/>
      <c r="E6" s="198" t="s">
        <v>29</v>
      </c>
      <c r="F6" s="202" t="s">
        <v>134</v>
      </c>
      <c r="G6" s="203"/>
      <c r="H6" s="204" t="s">
        <v>135</v>
      </c>
      <c r="I6" s="205" t="s">
        <v>143</v>
      </c>
      <c r="J6" s="66" t="s">
        <v>69</v>
      </c>
      <c r="K6" s="186" t="s">
        <v>136</v>
      </c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167"/>
      <c r="GL6" s="167"/>
      <c r="GM6" s="167"/>
      <c r="GN6" s="167"/>
      <c r="GO6" s="167"/>
    </row>
    <row r="7" spans="1:11" s="168" customFormat="1" ht="33" customHeight="1">
      <c r="A7" s="129">
        <v>2</v>
      </c>
      <c r="B7" s="120"/>
      <c r="C7" s="127" t="s">
        <v>187</v>
      </c>
      <c r="D7" s="122"/>
      <c r="E7" s="147" t="s">
        <v>29</v>
      </c>
      <c r="F7" s="69" t="s">
        <v>188</v>
      </c>
      <c r="G7" s="149" t="s">
        <v>66</v>
      </c>
      <c r="H7" s="150" t="s">
        <v>1</v>
      </c>
      <c r="I7" s="82" t="s">
        <v>61</v>
      </c>
      <c r="J7" s="66" t="s">
        <v>9</v>
      </c>
      <c r="K7" s="186" t="s">
        <v>136</v>
      </c>
    </row>
    <row r="8" spans="1:197" s="168" customFormat="1" ht="33" customHeight="1">
      <c r="A8" s="129">
        <v>3</v>
      </c>
      <c r="B8" s="135"/>
      <c r="C8" s="119" t="s">
        <v>172</v>
      </c>
      <c r="D8" s="206" t="s">
        <v>177</v>
      </c>
      <c r="E8" s="196" t="s">
        <v>29</v>
      </c>
      <c r="F8" s="190" t="s">
        <v>175</v>
      </c>
      <c r="G8" s="197" t="s">
        <v>173</v>
      </c>
      <c r="H8" s="193" t="s">
        <v>174</v>
      </c>
      <c r="I8" s="193" t="s">
        <v>37</v>
      </c>
      <c r="J8" s="132" t="s">
        <v>176</v>
      </c>
      <c r="K8" s="186" t="s">
        <v>136</v>
      </c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167"/>
      <c r="GL8" s="167"/>
      <c r="GM8" s="167"/>
      <c r="GN8" s="167"/>
      <c r="GO8" s="167"/>
    </row>
    <row r="9" spans="1:197" s="168" customFormat="1" ht="33" customHeight="1">
      <c r="A9" s="129">
        <v>4</v>
      </c>
      <c r="B9" s="135"/>
      <c r="C9" s="119" t="s">
        <v>200</v>
      </c>
      <c r="D9" s="131" t="s">
        <v>202</v>
      </c>
      <c r="E9" s="121">
        <v>3</v>
      </c>
      <c r="F9" s="117" t="s">
        <v>201</v>
      </c>
      <c r="G9" s="128" t="s">
        <v>2</v>
      </c>
      <c r="H9" s="66" t="s">
        <v>60</v>
      </c>
      <c r="I9" s="82" t="s">
        <v>52</v>
      </c>
      <c r="J9" s="66" t="s">
        <v>9</v>
      </c>
      <c r="K9" s="186" t="s">
        <v>136</v>
      </c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167"/>
      <c r="GL9" s="167"/>
      <c r="GM9" s="167"/>
      <c r="GN9" s="167"/>
      <c r="GO9" s="167"/>
    </row>
    <row r="10" spans="1:11" s="134" customFormat="1" ht="33" customHeight="1">
      <c r="A10" s="129">
        <v>5</v>
      </c>
      <c r="B10" s="120"/>
      <c r="C10" s="127" t="s">
        <v>211</v>
      </c>
      <c r="D10" s="152" t="s">
        <v>210</v>
      </c>
      <c r="E10" s="126" t="s">
        <v>29</v>
      </c>
      <c r="F10" s="225" t="s">
        <v>205</v>
      </c>
      <c r="G10" s="207" t="s">
        <v>70</v>
      </c>
      <c r="H10" s="129" t="s">
        <v>71</v>
      </c>
      <c r="I10" s="79" t="s">
        <v>65</v>
      </c>
      <c r="J10" s="66" t="s">
        <v>9</v>
      </c>
      <c r="K10" s="186" t="s">
        <v>136</v>
      </c>
    </row>
    <row r="11" spans="1:197" s="168" customFormat="1" ht="33" customHeight="1">
      <c r="A11" s="129">
        <v>6</v>
      </c>
      <c r="B11" s="135"/>
      <c r="C11" s="236" t="s">
        <v>247</v>
      </c>
      <c r="D11" s="255"/>
      <c r="E11" s="256" t="s">
        <v>29</v>
      </c>
      <c r="F11" s="257" t="s">
        <v>248</v>
      </c>
      <c r="G11" s="258"/>
      <c r="H11" s="259" t="s">
        <v>244</v>
      </c>
      <c r="I11" s="260" t="s">
        <v>246</v>
      </c>
      <c r="J11" s="219" t="s">
        <v>245</v>
      </c>
      <c r="K11" s="186" t="s">
        <v>136</v>
      </c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167"/>
      <c r="GL11" s="167"/>
      <c r="GM11" s="167"/>
      <c r="GN11" s="167"/>
      <c r="GO11" s="167"/>
    </row>
    <row r="12" spans="1:197" s="73" customFormat="1" ht="33" customHeight="1">
      <c r="A12" s="129">
        <v>7</v>
      </c>
      <c r="B12" s="70"/>
      <c r="C12" s="253" t="s">
        <v>144</v>
      </c>
      <c r="D12" s="64"/>
      <c r="E12" s="124" t="s">
        <v>29</v>
      </c>
      <c r="F12" s="261" t="s">
        <v>145</v>
      </c>
      <c r="G12" s="226"/>
      <c r="H12" s="184" t="s">
        <v>146</v>
      </c>
      <c r="I12" s="185" t="s">
        <v>57</v>
      </c>
      <c r="J12" s="66" t="s">
        <v>69</v>
      </c>
      <c r="K12" s="186" t="s">
        <v>136</v>
      </c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2"/>
      <c r="GL12" s="72"/>
      <c r="GM12" s="72"/>
      <c r="GN12" s="72"/>
      <c r="GO12" s="72"/>
    </row>
    <row r="13" spans="1:197" s="73" customFormat="1" ht="33" customHeight="1">
      <c r="A13" s="129">
        <v>8</v>
      </c>
      <c r="B13" s="70"/>
      <c r="C13" s="148" t="s">
        <v>155</v>
      </c>
      <c r="D13" s="210"/>
      <c r="E13" s="124" t="s">
        <v>29</v>
      </c>
      <c r="F13" s="187" t="s">
        <v>158</v>
      </c>
      <c r="G13" s="188" t="s">
        <v>156</v>
      </c>
      <c r="H13" s="184" t="s">
        <v>159</v>
      </c>
      <c r="I13" s="184" t="s">
        <v>38</v>
      </c>
      <c r="J13" s="132" t="s">
        <v>157</v>
      </c>
      <c r="K13" s="186" t="s">
        <v>136</v>
      </c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2"/>
      <c r="GL13" s="72"/>
      <c r="GM13" s="72"/>
      <c r="GN13" s="72"/>
      <c r="GO13" s="72"/>
    </row>
    <row r="14" spans="1:197" s="168" customFormat="1" ht="33" customHeight="1">
      <c r="A14" s="129">
        <v>9</v>
      </c>
      <c r="B14" s="135"/>
      <c r="C14" s="148" t="s">
        <v>268</v>
      </c>
      <c r="D14" s="201"/>
      <c r="E14" s="124" t="s">
        <v>29</v>
      </c>
      <c r="F14" s="271" t="s">
        <v>269</v>
      </c>
      <c r="G14" s="272" t="s">
        <v>270</v>
      </c>
      <c r="H14" s="218" t="s">
        <v>271</v>
      </c>
      <c r="I14" s="218" t="s">
        <v>38</v>
      </c>
      <c r="J14" s="219" t="s">
        <v>256</v>
      </c>
      <c r="K14" s="186" t="s">
        <v>136</v>
      </c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167"/>
      <c r="GL14" s="167"/>
      <c r="GM14" s="167"/>
      <c r="GN14" s="167"/>
      <c r="GO14" s="167"/>
    </row>
    <row r="15" spans="1:11" s="134" customFormat="1" ht="33" customHeight="1">
      <c r="A15" s="129">
        <v>10</v>
      </c>
      <c r="B15" s="120"/>
      <c r="C15" s="119" t="s">
        <v>223</v>
      </c>
      <c r="D15" s="131"/>
      <c r="E15" s="122" t="s">
        <v>29</v>
      </c>
      <c r="F15" s="117" t="s">
        <v>224</v>
      </c>
      <c r="G15" s="128" t="s">
        <v>64</v>
      </c>
      <c r="H15" s="82" t="s">
        <v>35</v>
      </c>
      <c r="I15" s="211" t="s">
        <v>45</v>
      </c>
      <c r="J15" s="66" t="s">
        <v>8</v>
      </c>
      <c r="K15" s="186" t="s">
        <v>136</v>
      </c>
    </row>
    <row r="16" spans="1:197" s="73" customFormat="1" ht="33" customHeight="1">
      <c r="A16" s="129">
        <v>11</v>
      </c>
      <c r="B16" s="70"/>
      <c r="C16" s="127" t="s">
        <v>182</v>
      </c>
      <c r="D16" s="131" t="s">
        <v>183</v>
      </c>
      <c r="E16" s="122" t="s">
        <v>29</v>
      </c>
      <c r="F16" s="187" t="s">
        <v>185</v>
      </c>
      <c r="G16" s="188"/>
      <c r="H16" s="184" t="s">
        <v>184</v>
      </c>
      <c r="I16" s="184" t="s">
        <v>38</v>
      </c>
      <c r="J16" s="132" t="s">
        <v>176</v>
      </c>
      <c r="K16" s="186" t="s">
        <v>136</v>
      </c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2"/>
      <c r="GL16" s="72"/>
      <c r="GM16" s="72"/>
      <c r="GN16" s="72"/>
      <c r="GO16" s="72"/>
    </row>
    <row r="17" spans="1:11" s="168" customFormat="1" ht="33" customHeight="1">
      <c r="A17" s="129">
        <v>12</v>
      </c>
      <c r="B17" s="120"/>
      <c r="C17" s="148" t="s">
        <v>280</v>
      </c>
      <c r="D17" s="210"/>
      <c r="E17" s="121" t="s">
        <v>127</v>
      </c>
      <c r="F17" s="69" t="s">
        <v>281</v>
      </c>
      <c r="G17" s="232" t="s">
        <v>282</v>
      </c>
      <c r="H17" s="248" t="s">
        <v>283</v>
      </c>
      <c r="I17" s="123" t="s">
        <v>129</v>
      </c>
      <c r="J17" s="151" t="s">
        <v>278</v>
      </c>
      <c r="K17" s="186" t="s">
        <v>136</v>
      </c>
    </row>
    <row r="18" spans="1:11" s="134" customFormat="1" ht="33" customHeight="1">
      <c r="A18" s="129">
        <v>13</v>
      </c>
      <c r="B18" s="120"/>
      <c r="C18" s="119" t="s">
        <v>203</v>
      </c>
      <c r="D18" s="131"/>
      <c r="E18" s="121" t="s">
        <v>29</v>
      </c>
      <c r="F18" s="117" t="s">
        <v>199</v>
      </c>
      <c r="G18" s="128" t="s">
        <v>63</v>
      </c>
      <c r="H18" s="66" t="s">
        <v>35</v>
      </c>
      <c r="I18" s="82" t="s">
        <v>62</v>
      </c>
      <c r="J18" s="66" t="s">
        <v>8</v>
      </c>
      <c r="K18" s="186" t="s">
        <v>136</v>
      </c>
    </row>
    <row r="19" spans="1:197" s="168" customFormat="1" ht="33" customHeight="1">
      <c r="A19" s="129">
        <v>14</v>
      </c>
      <c r="B19" s="135"/>
      <c r="C19" s="251" t="s">
        <v>137</v>
      </c>
      <c r="D19" s="212" t="s">
        <v>51</v>
      </c>
      <c r="E19" s="224" t="s">
        <v>29</v>
      </c>
      <c r="F19" s="213" t="s">
        <v>141</v>
      </c>
      <c r="G19" s="227" t="s">
        <v>139</v>
      </c>
      <c r="H19" s="132" t="s">
        <v>140</v>
      </c>
      <c r="I19" s="205" t="s">
        <v>52</v>
      </c>
      <c r="J19" s="66" t="s">
        <v>69</v>
      </c>
      <c r="K19" s="186" t="s">
        <v>136</v>
      </c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167"/>
      <c r="GL19" s="167"/>
      <c r="GM19" s="167"/>
      <c r="GN19" s="167"/>
      <c r="GO19" s="167"/>
    </row>
    <row r="20" spans="1:197" s="168" customFormat="1" ht="33" customHeight="1">
      <c r="A20" s="129">
        <v>15</v>
      </c>
      <c r="B20" s="135"/>
      <c r="C20" s="200" t="s">
        <v>137</v>
      </c>
      <c r="D20" s="201" t="s">
        <v>51</v>
      </c>
      <c r="E20" s="198" t="s">
        <v>29</v>
      </c>
      <c r="F20" s="202" t="s">
        <v>138</v>
      </c>
      <c r="G20" s="203" t="s">
        <v>53</v>
      </c>
      <c r="H20" s="204" t="s">
        <v>54</v>
      </c>
      <c r="I20" s="205" t="s">
        <v>52</v>
      </c>
      <c r="J20" s="66" t="s">
        <v>69</v>
      </c>
      <c r="K20" s="186" t="s">
        <v>136</v>
      </c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167"/>
      <c r="GL20" s="167"/>
      <c r="GM20" s="167"/>
      <c r="GN20" s="167"/>
      <c r="GO20" s="167"/>
    </row>
    <row r="21" spans="1:197" s="168" customFormat="1" ht="33" customHeight="1">
      <c r="A21" s="129">
        <v>16</v>
      </c>
      <c r="B21" s="135"/>
      <c r="C21" s="119" t="s">
        <v>257</v>
      </c>
      <c r="D21" s="194"/>
      <c r="E21" s="189" t="s">
        <v>29</v>
      </c>
      <c r="F21" s="65" t="s">
        <v>151</v>
      </c>
      <c r="G21" s="191"/>
      <c r="H21" s="192" t="s">
        <v>128</v>
      </c>
      <c r="I21" s="193" t="s">
        <v>246</v>
      </c>
      <c r="J21" s="193" t="s">
        <v>149</v>
      </c>
      <c r="K21" s="186" t="s">
        <v>136</v>
      </c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167"/>
      <c r="GL21" s="167"/>
      <c r="GM21" s="167"/>
      <c r="GN21" s="167"/>
      <c r="GO21" s="167"/>
    </row>
    <row r="22" spans="1:11" s="134" customFormat="1" ht="33" customHeight="1">
      <c r="A22" s="129">
        <v>17</v>
      </c>
      <c r="B22" s="120"/>
      <c r="C22" s="119" t="s">
        <v>257</v>
      </c>
      <c r="D22" s="121"/>
      <c r="E22" s="126" t="s">
        <v>29</v>
      </c>
      <c r="F22" s="187" t="s">
        <v>181</v>
      </c>
      <c r="G22" s="188" t="s">
        <v>179</v>
      </c>
      <c r="H22" s="184" t="s">
        <v>180</v>
      </c>
      <c r="I22" s="184" t="s">
        <v>246</v>
      </c>
      <c r="J22" s="132" t="s">
        <v>258</v>
      </c>
      <c r="K22" s="186" t="s">
        <v>136</v>
      </c>
    </row>
    <row r="23" spans="1:197" s="168" customFormat="1" ht="33" customHeight="1">
      <c r="A23" s="129">
        <v>18</v>
      </c>
      <c r="B23" s="135"/>
      <c r="C23" s="119" t="s">
        <v>142</v>
      </c>
      <c r="D23" s="212" t="s">
        <v>51</v>
      </c>
      <c r="E23" s="121" t="s">
        <v>29</v>
      </c>
      <c r="F23" s="117" t="s">
        <v>154</v>
      </c>
      <c r="G23" s="128" t="s">
        <v>153</v>
      </c>
      <c r="H23" s="66" t="s">
        <v>54</v>
      </c>
      <c r="I23" s="82" t="s">
        <v>52</v>
      </c>
      <c r="J23" s="66" t="s">
        <v>69</v>
      </c>
      <c r="K23" s="186" t="s">
        <v>136</v>
      </c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167"/>
      <c r="GL23" s="167"/>
      <c r="GM23" s="167"/>
      <c r="GN23" s="167"/>
      <c r="GO23" s="167"/>
    </row>
    <row r="24" spans="1:197" s="73" customFormat="1" ht="33" customHeight="1">
      <c r="A24" s="129">
        <v>19</v>
      </c>
      <c r="B24" s="70"/>
      <c r="C24" s="253" t="s">
        <v>293</v>
      </c>
      <c r="D24" s="64"/>
      <c r="E24" s="124" t="s">
        <v>29</v>
      </c>
      <c r="F24" s="199" t="s">
        <v>186</v>
      </c>
      <c r="G24" s="208" t="s">
        <v>67</v>
      </c>
      <c r="H24" s="184" t="s">
        <v>68</v>
      </c>
      <c r="I24" s="184" t="s">
        <v>68</v>
      </c>
      <c r="J24" s="66" t="s">
        <v>69</v>
      </c>
      <c r="K24" s="186" t="s">
        <v>136</v>
      </c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2"/>
      <c r="GL24" s="72"/>
      <c r="GM24" s="72"/>
      <c r="GN24" s="72"/>
      <c r="GO24" s="72"/>
    </row>
    <row r="25" spans="1:11" s="134" customFormat="1" ht="33" customHeight="1">
      <c r="A25" s="129">
        <v>20</v>
      </c>
      <c r="B25" s="120"/>
      <c r="C25" s="127" t="s">
        <v>206</v>
      </c>
      <c r="D25" s="49"/>
      <c r="E25" s="124" t="s">
        <v>29</v>
      </c>
      <c r="F25" s="225" t="s">
        <v>207</v>
      </c>
      <c r="G25" s="207" t="s">
        <v>208</v>
      </c>
      <c r="H25" s="129" t="s">
        <v>209</v>
      </c>
      <c r="I25" s="79" t="s">
        <v>65</v>
      </c>
      <c r="J25" s="66" t="s">
        <v>9</v>
      </c>
      <c r="K25" s="186" t="s">
        <v>136</v>
      </c>
    </row>
    <row r="26" spans="1:197" s="73" customFormat="1" ht="33" customHeight="1">
      <c r="A26" s="129">
        <v>21</v>
      </c>
      <c r="B26" s="70"/>
      <c r="C26" s="127" t="s">
        <v>239</v>
      </c>
      <c r="D26" s="169"/>
      <c r="E26" s="147">
        <v>2</v>
      </c>
      <c r="F26" s="69" t="s">
        <v>235</v>
      </c>
      <c r="G26" s="149" t="s">
        <v>236</v>
      </c>
      <c r="H26" s="150" t="s">
        <v>237</v>
      </c>
      <c r="I26" s="82" t="s">
        <v>45</v>
      </c>
      <c r="J26" s="66" t="s">
        <v>9</v>
      </c>
      <c r="K26" s="186" t="s">
        <v>136</v>
      </c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2"/>
      <c r="GL26" s="72"/>
      <c r="GM26" s="72"/>
      <c r="GN26" s="72"/>
      <c r="GO26" s="72"/>
    </row>
    <row r="27" spans="1:197" s="168" customFormat="1" ht="33" customHeight="1">
      <c r="A27" s="129">
        <v>22</v>
      </c>
      <c r="B27" s="135"/>
      <c r="C27" s="119" t="s">
        <v>170</v>
      </c>
      <c r="D27" s="194"/>
      <c r="E27" s="120" t="s">
        <v>29</v>
      </c>
      <c r="F27" s="119" t="s">
        <v>171</v>
      </c>
      <c r="G27" s="191" t="s">
        <v>36</v>
      </c>
      <c r="H27" s="66" t="s">
        <v>42</v>
      </c>
      <c r="I27" s="66" t="s">
        <v>38</v>
      </c>
      <c r="J27" s="66" t="s">
        <v>69</v>
      </c>
      <c r="K27" s="186" t="s">
        <v>136</v>
      </c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167"/>
      <c r="GL27" s="167"/>
      <c r="GM27" s="167"/>
      <c r="GN27" s="167"/>
      <c r="GO27" s="167"/>
    </row>
    <row r="28" spans="1:197" s="168" customFormat="1" ht="33" customHeight="1">
      <c r="A28" s="129">
        <v>23</v>
      </c>
      <c r="B28" s="135"/>
      <c r="C28" s="119" t="s">
        <v>168</v>
      </c>
      <c r="D28" s="194"/>
      <c r="E28" s="120" t="s">
        <v>29</v>
      </c>
      <c r="F28" s="119" t="s">
        <v>169</v>
      </c>
      <c r="G28" s="191" t="s">
        <v>166</v>
      </c>
      <c r="H28" s="66" t="s">
        <v>42</v>
      </c>
      <c r="I28" s="66" t="s">
        <v>42</v>
      </c>
      <c r="J28" s="146" t="s">
        <v>167</v>
      </c>
      <c r="K28" s="186" t="s">
        <v>136</v>
      </c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167"/>
      <c r="GL28" s="167"/>
      <c r="GM28" s="167"/>
      <c r="GN28" s="167"/>
      <c r="GO28" s="167"/>
    </row>
    <row r="29" spans="1:197" s="168" customFormat="1" ht="33" customHeight="1">
      <c r="A29" s="129">
        <v>24</v>
      </c>
      <c r="B29" s="135"/>
      <c r="C29" s="127" t="s">
        <v>284</v>
      </c>
      <c r="D29" s="122"/>
      <c r="E29" s="147" t="s">
        <v>29</v>
      </c>
      <c r="F29" s="69" t="s">
        <v>233</v>
      </c>
      <c r="G29" s="149" t="s">
        <v>231</v>
      </c>
      <c r="H29" s="150" t="s">
        <v>232</v>
      </c>
      <c r="I29" s="82" t="s">
        <v>38</v>
      </c>
      <c r="J29" s="66" t="s">
        <v>9</v>
      </c>
      <c r="K29" s="186" t="s">
        <v>136</v>
      </c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167"/>
      <c r="GL29" s="167"/>
      <c r="GM29" s="167"/>
      <c r="GN29" s="167"/>
      <c r="GO29" s="167"/>
    </row>
    <row r="30" spans="1:197" s="168" customFormat="1" ht="33" customHeight="1">
      <c r="A30" s="129">
        <v>25</v>
      </c>
      <c r="B30" s="135"/>
      <c r="C30" s="119" t="s">
        <v>150</v>
      </c>
      <c r="D30" s="195" t="s">
        <v>147</v>
      </c>
      <c r="E30" s="189" t="s">
        <v>29</v>
      </c>
      <c r="F30" s="65" t="s">
        <v>151</v>
      </c>
      <c r="G30" s="191"/>
      <c r="H30" s="192" t="s">
        <v>128</v>
      </c>
      <c r="I30" s="193" t="s">
        <v>148</v>
      </c>
      <c r="J30" s="193" t="s">
        <v>149</v>
      </c>
      <c r="K30" s="186" t="s">
        <v>136</v>
      </c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167"/>
      <c r="GL30" s="167"/>
      <c r="GM30" s="167"/>
      <c r="GN30" s="167"/>
      <c r="GO30" s="167"/>
    </row>
    <row r="31" spans="1:197" s="168" customFormat="1" ht="33" customHeight="1">
      <c r="A31" s="129">
        <v>26</v>
      </c>
      <c r="B31" s="135"/>
      <c r="C31" s="119" t="s">
        <v>160</v>
      </c>
      <c r="D31" s="210"/>
      <c r="E31" s="189" t="s">
        <v>29</v>
      </c>
      <c r="F31" s="190" t="s">
        <v>161</v>
      </c>
      <c r="G31" s="191" t="s">
        <v>162</v>
      </c>
      <c r="H31" s="192" t="s">
        <v>163</v>
      </c>
      <c r="I31" s="209" t="s">
        <v>164</v>
      </c>
      <c r="J31" s="193" t="s">
        <v>165</v>
      </c>
      <c r="K31" s="186" t="s">
        <v>136</v>
      </c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167"/>
      <c r="GL31" s="167"/>
      <c r="GM31" s="167"/>
      <c r="GN31" s="167"/>
      <c r="GO31" s="167"/>
    </row>
    <row r="32" spans="1:11" s="134" customFormat="1" ht="33" customHeight="1">
      <c r="A32" s="129">
        <v>27</v>
      </c>
      <c r="B32" s="120"/>
      <c r="C32" s="127" t="s">
        <v>196</v>
      </c>
      <c r="D32" s="64"/>
      <c r="E32" s="126" t="s">
        <v>29</v>
      </c>
      <c r="F32" s="117" t="s">
        <v>197</v>
      </c>
      <c r="G32" s="128" t="s">
        <v>75</v>
      </c>
      <c r="H32" s="125" t="s">
        <v>76</v>
      </c>
      <c r="I32" s="125" t="s">
        <v>38</v>
      </c>
      <c r="J32" s="66" t="s">
        <v>9</v>
      </c>
      <c r="K32" s="186" t="s">
        <v>136</v>
      </c>
    </row>
    <row r="33" spans="1:11" s="134" customFormat="1" ht="33" customHeight="1">
      <c r="A33" s="129">
        <v>28</v>
      </c>
      <c r="B33" s="120"/>
      <c r="C33" s="127" t="s">
        <v>194</v>
      </c>
      <c r="D33" s="66"/>
      <c r="E33" s="122" t="s">
        <v>29</v>
      </c>
      <c r="F33" s="117" t="s">
        <v>195</v>
      </c>
      <c r="G33" s="81" t="s">
        <v>43</v>
      </c>
      <c r="H33" s="82" t="s">
        <v>44</v>
      </c>
      <c r="I33" s="82" t="s">
        <v>44</v>
      </c>
      <c r="J33" s="66" t="s">
        <v>8</v>
      </c>
      <c r="K33" s="186" t="s">
        <v>136</v>
      </c>
    </row>
    <row r="34" spans="1:11" s="168" customFormat="1" ht="33" customHeight="1">
      <c r="A34" s="129">
        <v>29</v>
      </c>
      <c r="B34" s="120"/>
      <c r="C34" s="230" t="s">
        <v>274</v>
      </c>
      <c r="D34" s="120"/>
      <c r="E34" s="124" t="s">
        <v>29</v>
      </c>
      <c r="F34" s="231" t="s">
        <v>275</v>
      </c>
      <c r="G34" s="232"/>
      <c r="H34" s="233" t="s">
        <v>276</v>
      </c>
      <c r="I34" s="123" t="s">
        <v>277</v>
      </c>
      <c r="J34" s="151" t="s">
        <v>278</v>
      </c>
      <c r="K34" s="186" t="s">
        <v>136</v>
      </c>
    </row>
    <row r="35" spans="1:11" s="134" customFormat="1" ht="33" customHeight="1">
      <c r="A35" s="129">
        <v>30</v>
      </c>
      <c r="B35" s="120"/>
      <c r="C35" s="127" t="s">
        <v>204</v>
      </c>
      <c r="D35" s="64"/>
      <c r="E35" s="126" t="s">
        <v>29</v>
      </c>
      <c r="F35" s="225" t="s">
        <v>205</v>
      </c>
      <c r="G35" s="207" t="s">
        <v>70</v>
      </c>
      <c r="H35" s="129" t="s">
        <v>71</v>
      </c>
      <c r="I35" s="79" t="s">
        <v>65</v>
      </c>
      <c r="J35" s="66" t="s">
        <v>9</v>
      </c>
      <c r="K35" s="186" t="s">
        <v>136</v>
      </c>
    </row>
    <row r="36" spans="1:197" s="168" customFormat="1" ht="33" customHeight="1">
      <c r="A36" s="129">
        <v>31</v>
      </c>
      <c r="B36" s="135"/>
      <c r="C36" s="77" t="s">
        <v>262</v>
      </c>
      <c r="D36" s="221"/>
      <c r="E36" s="68" t="s">
        <v>29</v>
      </c>
      <c r="F36" s="78" t="s">
        <v>267</v>
      </c>
      <c r="G36" s="49" t="s">
        <v>261</v>
      </c>
      <c r="H36" s="129" t="s">
        <v>47</v>
      </c>
      <c r="I36" s="132" t="s">
        <v>259</v>
      </c>
      <c r="J36" s="129" t="s">
        <v>260</v>
      </c>
      <c r="K36" s="186" t="s">
        <v>136</v>
      </c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167"/>
      <c r="GL36" s="167"/>
      <c r="GM36" s="167"/>
      <c r="GN36" s="167"/>
      <c r="GO36" s="167"/>
    </row>
    <row r="37" spans="1:197" s="168" customFormat="1" ht="33" customHeight="1">
      <c r="A37" s="129">
        <v>32</v>
      </c>
      <c r="B37" s="135"/>
      <c r="C37" s="148" t="s">
        <v>250</v>
      </c>
      <c r="D37" s="220" t="s">
        <v>5</v>
      </c>
      <c r="E37" s="124" t="s">
        <v>29</v>
      </c>
      <c r="F37" s="217" t="s">
        <v>252</v>
      </c>
      <c r="G37" s="188"/>
      <c r="H37" s="218" t="s">
        <v>244</v>
      </c>
      <c r="I37" s="184" t="s">
        <v>38</v>
      </c>
      <c r="J37" s="219" t="s">
        <v>245</v>
      </c>
      <c r="K37" s="186" t="s">
        <v>136</v>
      </c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167"/>
      <c r="GL37" s="167"/>
      <c r="GM37" s="167"/>
      <c r="GN37" s="167"/>
      <c r="GO37" s="167"/>
    </row>
    <row r="38" spans="1:197" s="168" customFormat="1" ht="33" customHeight="1">
      <c r="A38" s="129">
        <v>33</v>
      </c>
      <c r="B38" s="135"/>
      <c r="C38" s="222" t="s">
        <v>250</v>
      </c>
      <c r="D38" s="223" t="s">
        <v>5</v>
      </c>
      <c r="E38" s="215" t="s">
        <v>29</v>
      </c>
      <c r="F38" s="217" t="s">
        <v>251</v>
      </c>
      <c r="G38" s="188" t="s">
        <v>249</v>
      </c>
      <c r="H38" s="228" t="s">
        <v>244</v>
      </c>
      <c r="I38" s="209" t="s">
        <v>38</v>
      </c>
      <c r="J38" s="219" t="s">
        <v>245</v>
      </c>
      <c r="K38" s="186" t="s">
        <v>136</v>
      </c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167"/>
      <c r="GL38" s="167"/>
      <c r="GM38" s="167"/>
      <c r="GN38" s="167"/>
      <c r="GO38" s="167"/>
    </row>
    <row r="39" spans="1:11" s="134" customFormat="1" ht="33" customHeight="1">
      <c r="A39" s="129">
        <v>34</v>
      </c>
      <c r="B39" s="120"/>
      <c r="C39" s="127" t="s">
        <v>240</v>
      </c>
      <c r="D39" s="121"/>
      <c r="E39" s="126" t="s">
        <v>29</v>
      </c>
      <c r="F39" s="117" t="s">
        <v>213</v>
      </c>
      <c r="G39" s="128"/>
      <c r="H39" s="82" t="s">
        <v>46</v>
      </c>
      <c r="I39" s="82" t="s">
        <v>48</v>
      </c>
      <c r="J39" s="66" t="s">
        <v>8</v>
      </c>
      <c r="K39" s="186" t="s">
        <v>136</v>
      </c>
    </row>
    <row r="40" spans="1:11" s="134" customFormat="1" ht="33" customHeight="1">
      <c r="A40" s="129">
        <v>35</v>
      </c>
      <c r="B40" s="120"/>
      <c r="C40" s="119" t="s">
        <v>212</v>
      </c>
      <c r="D40" s="121"/>
      <c r="E40" s="126" t="s">
        <v>29</v>
      </c>
      <c r="F40" s="117" t="s">
        <v>214</v>
      </c>
      <c r="G40" s="128"/>
      <c r="H40" s="82" t="s">
        <v>35</v>
      </c>
      <c r="I40" s="125" t="s">
        <v>48</v>
      </c>
      <c r="J40" s="66" t="s">
        <v>9</v>
      </c>
      <c r="K40" s="186" t="s">
        <v>136</v>
      </c>
    </row>
    <row r="41" spans="1:197" s="73" customFormat="1" ht="33" customHeight="1">
      <c r="A41" s="129">
        <v>36</v>
      </c>
      <c r="B41" s="70"/>
      <c r="C41" s="127" t="s">
        <v>178</v>
      </c>
      <c r="D41" s="201"/>
      <c r="E41" s="122" t="s">
        <v>29</v>
      </c>
      <c r="F41" s="187" t="s">
        <v>181</v>
      </c>
      <c r="G41" s="188" t="s">
        <v>179</v>
      </c>
      <c r="H41" s="184" t="s">
        <v>180</v>
      </c>
      <c r="I41" s="184" t="s">
        <v>174</v>
      </c>
      <c r="J41" s="132" t="s">
        <v>176</v>
      </c>
      <c r="K41" s="186" t="s">
        <v>136</v>
      </c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2"/>
      <c r="GL41" s="72"/>
      <c r="GM41" s="72"/>
      <c r="GN41" s="72"/>
      <c r="GO41" s="72"/>
    </row>
    <row r="42" spans="1:11" s="134" customFormat="1" ht="33" customHeight="1">
      <c r="A42" s="129">
        <v>37</v>
      </c>
      <c r="B42" s="120"/>
      <c r="C42" s="127" t="s">
        <v>215</v>
      </c>
      <c r="D42" s="131" t="s">
        <v>73</v>
      </c>
      <c r="E42" s="122">
        <v>2</v>
      </c>
      <c r="F42" s="117" t="s">
        <v>216</v>
      </c>
      <c r="G42" s="128" t="s">
        <v>0</v>
      </c>
      <c r="H42" s="66" t="s">
        <v>84</v>
      </c>
      <c r="I42" s="82" t="s">
        <v>217</v>
      </c>
      <c r="J42" s="66" t="s">
        <v>8</v>
      </c>
      <c r="K42" s="186" t="s">
        <v>136</v>
      </c>
    </row>
    <row r="43" spans="1:11" s="134" customFormat="1" ht="33" customHeight="1">
      <c r="A43" s="129">
        <v>38</v>
      </c>
      <c r="B43" s="120"/>
      <c r="C43" s="127" t="s">
        <v>189</v>
      </c>
      <c r="D43" s="122"/>
      <c r="E43" s="147" t="s">
        <v>29</v>
      </c>
      <c r="F43" s="69" t="s">
        <v>190</v>
      </c>
      <c r="G43" s="149" t="s">
        <v>3</v>
      </c>
      <c r="H43" s="150" t="s">
        <v>4</v>
      </c>
      <c r="I43" s="214" t="s">
        <v>38</v>
      </c>
      <c r="J43" s="66" t="s">
        <v>9</v>
      </c>
      <c r="K43" s="186" t="s">
        <v>136</v>
      </c>
    </row>
    <row r="44" spans="1:197" s="73" customFormat="1" ht="33" customHeight="1">
      <c r="A44" s="129">
        <v>39</v>
      </c>
      <c r="B44" s="70"/>
      <c r="C44" s="127" t="s">
        <v>234</v>
      </c>
      <c r="D44" s="122"/>
      <c r="E44" s="147" t="s">
        <v>29</v>
      </c>
      <c r="F44" s="69" t="s">
        <v>235</v>
      </c>
      <c r="G44" s="149" t="s">
        <v>236</v>
      </c>
      <c r="H44" s="150" t="s">
        <v>237</v>
      </c>
      <c r="I44" s="82" t="s">
        <v>45</v>
      </c>
      <c r="J44" s="66" t="s">
        <v>9</v>
      </c>
      <c r="K44" s="186" t="s">
        <v>136</v>
      </c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2"/>
      <c r="GL44" s="72"/>
      <c r="GM44" s="72"/>
      <c r="GN44" s="72"/>
      <c r="GO44" s="72"/>
    </row>
    <row r="45" spans="1:197" s="168" customFormat="1" ht="33" customHeight="1">
      <c r="A45" s="129">
        <v>40</v>
      </c>
      <c r="B45" s="135"/>
      <c r="C45" s="130" t="s">
        <v>242</v>
      </c>
      <c r="D45" s="264"/>
      <c r="E45" s="122" t="s">
        <v>29</v>
      </c>
      <c r="F45" s="117" t="s">
        <v>243</v>
      </c>
      <c r="G45" s="265" t="s">
        <v>241</v>
      </c>
      <c r="H45" s="82" t="s">
        <v>35</v>
      </c>
      <c r="I45" s="82" t="s">
        <v>48</v>
      </c>
      <c r="J45" s="66" t="s">
        <v>9</v>
      </c>
      <c r="K45" s="186" t="s">
        <v>136</v>
      </c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167"/>
      <c r="GL45" s="167"/>
      <c r="GM45" s="167"/>
      <c r="GN45" s="167"/>
      <c r="GO45" s="167"/>
    </row>
    <row r="46" spans="1:197" s="168" customFormat="1" ht="33" customHeight="1">
      <c r="A46" s="129">
        <v>41</v>
      </c>
      <c r="B46" s="135"/>
      <c r="C46" s="222" t="s">
        <v>253</v>
      </c>
      <c r="D46" s="223"/>
      <c r="E46" s="215" t="s">
        <v>29</v>
      </c>
      <c r="F46" s="217" t="s">
        <v>252</v>
      </c>
      <c r="G46" s="188"/>
      <c r="H46" s="228" t="s">
        <v>244</v>
      </c>
      <c r="I46" s="209" t="s">
        <v>246</v>
      </c>
      <c r="J46" s="219" t="s">
        <v>245</v>
      </c>
      <c r="K46" s="186" t="s">
        <v>136</v>
      </c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167"/>
      <c r="GL46" s="167"/>
      <c r="GM46" s="167"/>
      <c r="GN46" s="167"/>
      <c r="GO46" s="167"/>
    </row>
    <row r="47" spans="1:197" s="168" customFormat="1" ht="33" customHeight="1">
      <c r="A47" s="129">
        <v>42</v>
      </c>
      <c r="B47" s="135"/>
      <c r="C47" s="148" t="s">
        <v>253</v>
      </c>
      <c r="D47" s="201"/>
      <c r="E47" s="124" t="s">
        <v>29</v>
      </c>
      <c r="F47" s="217" t="s">
        <v>254</v>
      </c>
      <c r="G47" s="188"/>
      <c r="H47" s="218" t="s">
        <v>255</v>
      </c>
      <c r="I47" s="184" t="s">
        <v>246</v>
      </c>
      <c r="J47" s="219" t="s">
        <v>256</v>
      </c>
      <c r="K47" s="186" t="s">
        <v>136</v>
      </c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167"/>
      <c r="GL47" s="167"/>
      <c r="GM47" s="167"/>
      <c r="GN47" s="167"/>
      <c r="GO47" s="167"/>
    </row>
    <row r="48" spans="1:197" s="73" customFormat="1" ht="33" customHeight="1">
      <c r="A48" s="129">
        <v>43</v>
      </c>
      <c r="B48" s="70"/>
      <c r="C48" s="127" t="s">
        <v>230</v>
      </c>
      <c r="D48" s="122"/>
      <c r="E48" s="147" t="s">
        <v>29</v>
      </c>
      <c r="F48" s="69" t="s">
        <v>233</v>
      </c>
      <c r="G48" s="149" t="s">
        <v>231</v>
      </c>
      <c r="H48" s="150" t="s">
        <v>232</v>
      </c>
      <c r="I48" s="82" t="s">
        <v>38</v>
      </c>
      <c r="J48" s="66" t="s">
        <v>9</v>
      </c>
      <c r="K48" s="186" t="s">
        <v>136</v>
      </c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2"/>
      <c r="GL48" s="72"/>
      <c r="GM48" s="72"/>
      <c r="GN48" s="72"/>
      <c r="GO48" s="72"/>
    </row>
    <row r="49" spans="1:197" s="168" customFormat="1" ht="33" customHeight="1">
      <c r="A49" s="129">
        <v>44</v>
      </c>
      <c r="B49" s="70"/>
      <c r="C49" s="127" t="s">
        <v>221</v>
      </c>
      <c r="D49" s="66" t="s">
        <v>49</v>
      </c>
      <c r="E49" s="126" t="s">
        <v>29</v>
      </c>
      <c r="F49" s="117" t="s">
        <v>222</v>
      </c>
      <c r="G49" s="128" t="s">
        <v>56</v>
      </c>
      <c r="H49" s="67" t="s">
        <v>39</v>
      </c>
      <c r="I49" s="123" t="s">
        <v>61</v>
      </c>
      <c r="J49" s="66" t="s">
        <v>8</v>
      </c>
      <c r="K49" s="186" t="s">
        <v>136</v>
      </c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167"/>
      <c r="GL49" s="167"/>
      <c r="GM49" s="167"/>
      <c r="GN49" s="167"/>
      <c r="GO49" s="167"/>
    </row>
    <row r="50" spans="1:11" s="134" customFormat="1" ht="33" customHeight="1">
      <c r="A50" s="129">
        <v>45</v>
      </c>
      <c r="B50" s="120"/>
      <c r="C50" s="127" t="s">
        <v>225</v>
      </c>
      <c r="D50" s="122"/>
      <c r="E50" s="147" t="s">
        <v>29</v>
      </c>
      <c r="F50" s="69" t="s">
        <v>188</v>
      </c>
      <c r="G50" s="149" t="s">
        <v>66</v>
      </c>
      <c r="H50" s="150" t="s">
        <v>1</v>
      </c>
      <c r="I50" s="82" t="s">
        <v>48</v>
      </c>
      <c r="J50" s="66" t="s">
        <v>9</v>
      </c>
      <c r="K50" s="186" t="s">
        <v>136</v>
      </c>
    </row>
    <row r="51" spans="1:11" s="168" customFormat="1" ht="33" customHeight="1">
      <c r="A51" s="129">
        <v>46</v>
      </c>
      <c r="B51" s="74"/>
      <c r="C51" s="127" t="s">
        <v>219</v>
      </c>
      <c r="D51" s="66" t="s">
        <v>220</v>
      </c>
      <c r="E51" s="126" t="s">
        <v>29</v>
      </c>
      <c r="F51" s="117" t="s">
        <v>218</v>
      </c>
      <c r="G51" s="128"/>
      <c r="H51" s="125" t="s">
        <v>303</v>
      </c>
      <c r="I51" s="125" t="s">
        <v>38</v>
      </c>
      <c r="J51" s="66" t="s">
        <v>8</v>
      </c>
      <c r="K51" s="186" t="s">
        <v>136</v>
      </c>
    </row>
    <row r="52" spans="1:197" s="168" customFormat="1" ht="33" customHeight="1">
      <c r="A52" s="129">
        <v>47</v>
      </c>
      <c r="B52" s="135"/>
      <c r="C52" s="77" t="s">
        <v>263</v>
      </c>
      <c r="D52" s="221"/>
      <c r="E52" s="68" t="s">
        <v>29</v>
      </c>
      <c r="F52" s="78" t="s">
        <v>266</v>
      </c>
      <c r="G52" s="49" t="s">
        <v>264</v>
      </c>
      <c r="H52" s="132" t="s">
        <v>265</v>
      </c>
      <c r="I52" s="132" t="s">
        <v>259</v>
      </c>
      <c r="J52" s="129" t="s">
        <v>260</v>
      </c>
      <c r="K52" s="186" t="s">
        <v>136</v>
      </c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167"/>
      <c r="GL52" s="167"/>
      <c r="GM52" s="167"/>
      <c r="GN52" s="167"/>
      <c r="GO52" s="167"/>
    </row>
    <row r="53" spans="1:197" s="168" customFormat="1" ht="33" customHeight="1">
      <c r="A53" s="129">
        <v>48</v>
      </c>
      <c r="B53" s="135"/>
      <c r="C53" s="200" t="s">
        <v>286</v>
      </c>
      <c r="D53" s="206" t="s">
        <v>290</v>
      </c>
      <c r="E53" s="198" t="s">
        <v>30</v>
      </c>
      <c r="F53" s="202" t="s">
        <v>287</v>
      </c>
      <c r="G53" s="149" t="s">
        <v>288</v>
      </c>
      <c r="H53" s="204" t="s">
        <v>289</v>
      </c>
      <c r="I53" s="205" t="s">
        <v>38</v>
      </c>
      <c r="J53" s="66" t="s">
        <v>31</v>
      </c>
      <c r="K53" s="186" t="s">
        <v>136</v>
      </c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167"/>
      <c r="GL53" s="167"/>
      <c r="GM53" s="167"/>
      <c r="GN53" s="167"/>
      <c r="GO53" s="167"/>
    </row>
    <row r="54" spans="1:11" s="134" customFormat="1" ht="33" customHeight="1">
      <c r="A54" s="129">
        <v>49</v>
      </c>
      <c r="B54" s="120"/>
      <c r="C54" s="119" t="s">
        <v>272</v>
      </c>
      <c r="D54" s="131"/>
      <c r="E54" s="122" t="s">
        <v>29</v>
      </c>
      <c r="F54" s="117" t="s">
        <v>224</v>
      </c>
      <c r="G54" s="128" t="s">
        <v>64</v>
      </c>
      <c r="H54" s="82" t="s">
        <v>35</v>
      </c>
      <c r="I54" s="82" t="s">
        <v>35</v>
      </c>
      <c r="J54" s="66" t="s">
        <v>8</v>
      </c>
      <c r="K54" s="186" t="s">
        <v>136</v>
      </c>
    </row>
    <row r="55" spans="1:220" s="168" customFormat="1" ht="33" customHeight="1">
      <c r="A55" s="129">
        <v>50</v>
      </c>
      <c r="B55" s="215"/>
      <c r="C55" s="127" t="s">
        <v>191</v>
      </c>
      <c r="D55" s="64"/>
      <c r="E55" s="126" t="s">
        <v>29</v>
      </c>
      <c r="F55" s="117" t="s">
        <v>192</v>
      </c>
      <c r="G55" s="128"/>
      <c r="H55" s="125" t="s">
        <v>65</v>
      </c>
      <c r="I55" s="125" t="s">
        <v>193</v>
      </c>
      <c r="J55" s="66" t="s">
        <v>9</v>
      </c>
      <c r="K55" s="186" t="s">
        <v>136</v>
      </c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  <c r="FX55" s="75"/>
      <c r="FY55" s="75"/>
      <c r="FZ55" s="75"/>
      <c r="GA55" s="75"/>
      <c r="GB55" s="75"/>
      <c r="GC55" s="75"/>
      <c r="GD55" s="75"/>
      <c r="GE55" s="75"/>
      <c r="GF55" s="75"/>
      <c r="GG55" s="75"/>
      <c r="GH55" s="75"/>
      <c r="GI55" s="75"/>
      <c r="GJ55" s="75"/>
      <c r="GK55" s="75"/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  <c r="HE55" s="75"/>
      <c r="HF55" s="75"/>
      <c r="HG55" s="75"/>
      <c r="HH55" s="167"/>
      <c r="HI55" s="167"/>
      <c r="HJ55" s="167"/>
      <c r="HK55" s="167"/>
      <c r="HL55" s="167"/>
    </row>
    <row r="56" spans="1:11" s="168" customFormat="1" ht="33" customHeight="1">
      <c r="A56" s="129">
        <v>51</v>
      </c>
      <c r="B56" s="118"/>
      <c r="C56" s="130" t="s">
        <v>226</v>
      </c>
      <c r="D56" s="80"/>
      <c r="E56" s="122" t="s">
        <v>29</v>
      </c>
      <c r="F56" s="187" t="s">
        <v>227</v>
      </c>
      <c r="G56" s="125" t="s">
        <v>50</v>
      </c>
      <c r="H56" s="67" t="s">
        <v>59</v>
      </c>
      <c r="I56" s="67" t="s">
        <v>217</v>
      </c>
      <c r="J56" s="66" t="s">
        <v>8</v>
      </c>
      <c r="K56" s="186" t="s">
        <v>136</v>
      </c>
    </row>
    <row r="57" spans="1:11" s="168" customFormat="1" ht="33" customHeight="1">
      <c r="A57" s="129">
        <v>52</v>
      </c>
      <c r="B57" s="120"/>
      <c r="C57" s="127" t="s">
        <v>198</v>
      </c>
      <c r="D57" s="220" t="s">
        <v>305</v>
      </c>
      <c r="E57" s="147" t="s">
        <v>29</v>
      </c>
      <c r="F57" s="69" t="s">
        <v>188</v>
      </c>
      <c r="G57" s="149" t="s">
        <v>66</v>
      </c>
      <c r="H57" s="150" t="s">
        <v>1</v>
      </c>
      <c r="I57" s="82" t="s">
        <v>72</v>
      </c>
      <c r="J57" s="66" t="s">
        <v>9</v>
      </c>
      <c r="K57" s="186" t="s">
        <v>136</v>
      </c>
    </row>
    <row r="58" spans="1:197" s="73" customFormat="1" ht="33" customHeight="1">
      <c r="A58" s="129">
        <v>53</v>
      </c>
      <c r="B58" s="70"/>
      <c r="C58" s="127" t="s">
        <v>238</v>
      </c>
      <c r="D58" s="169"/>
      <c r="E58" s="147" t="s">
        <v>29</v>
      </c>
      <c r="F58" s="69" t="s">
        <v>235</v>
      </c>
      <c r="G58" s="149" t="s">
        <v>236</v>
      </c>
      <c r="H58" s="150" t="s">
        <v>237</v>
      </c>
      <c r="I58" s="82" t="s">
        <v>38</v>
      </c>
      <c r="J58" s="66" t="s">
        <v>9</v>
      </c>
      <c r="K58" s="186" t="s">
        <v>136</v>
      </c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71"/>
      <c r="FL58" s="71"/>
      <c r="FM58" s="71"/>
      <c r="FN58" s="71"/>
      <c r="FO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  <c r="FZ58" s="71"/>
      <c r="GA58" s="71"/>
      <c r="GB58" s="71"/>
      <c r="GC58" s="71"/>
      <c r="GD58" s="71"/>
      <c r="GE58" s="71"/>
      <c r="GF58" s="71"/>
      <c r="GG58" s="71"/>
      <c r="GH58" s="71"/>
      <c r="GI58" s="71"/>
      <c r="GJ58" s="71"/>
      <c r="GK58" s="72"/>
      <c r="GL58" s="72"/>
      <c r="GM58" s="72"/>
      <c r="GN58" s="72"/>
      <c r="GO58" s="72"/>
    </row>
    <row r="59" spans="1:11" s="168" customFormat="1" ht="33" customHeight="1">
      <c r="A59" s="129">
        <v>54</v>
      </c>
      <c r="B59" s="120"/>
      <c r="C59" s="130" t="s">
        <v>228</v>
      </c>
      <c r="D59" s="244" t="s">
        <v>74</v>
      </c>
      <c r="E59" s="122" t="s">
        <v>29</v>
      </c>
      <c r="F59" s="130" t="s">
        <v>229</v>
      </c>
      <c r="G59" s="207" t="s">
        <v>58</v>
      </c>
      <c r="H59" s="80" t="s">
        <v>85</v>
      </c>
      <c r="I59" s="66" t="s">
        <v>62</v>
      </c>
      <c r="J59" s="66" t="s">
        <v>8</v>
      </c>
      <c r="K59" s="186" t="s">
        <v>136</v>
      </c>
    </row>
    <row r="60" spans="1:11" s="168" customFormat="1" ht="33" customHeight="1">
      <c r="A60" s="129">
        <v>55</v>
      </c>
      <c r="B60" s="120"/>
      <c r="C60" s="234" t="s">
        <v>279</v>
      </c>
      <c r="D60" s="120"/>
      <c r="E60" s="235">
        <v>3</v>
      </c>
      <c r="F60" s="231" t="s">
        <v>275</v>
      </c>
      <c r="G60" s="232"/>
      <c r="H60" s="233" t="s">
        <v>276</v>
      </c>
      <c r="I60" s="123" t="s">
        <v>38</v>
      </c>
      <c r="J60" s="151" t="s">
        <v>278</v>
      </c>
      <c r="K60" s="186" t="s">
        <v>136</v>
      </c>
    </row>
    <row r="61" spans="1:11" s="168" customFormat="1" ht="33" customHeight="1">
      <c r="A61" s="129">
        <v>56</v>
      </c>
      <c r="B61" s="263"/>
      <c r="C61" s="127" t="s">
        <v>294</v>
      </c>
      <c r="D61" s="191"/>
      <c r="E61" s="122" t="s">
        <v>29</v>
      </c>
      <c r="F61" s="117" t="s">
        <v>298</v>
      </c>
      <c r="G61" s="128" t="s">
        <v>297</v>
      </c>
      <c r="H61" s="82" t="s">
        <v>295</v>
      </c>
      <c r="I61" s="82" t="s">
        <v>296</v>
      </c>
      <c r="J61" s="66" t="s">
        <v>299</v>
      </c>
      <c r="K61" s="186" t="s">
        <v>136</v>
      </c>
    </row>
    <row r="62" spans="1:10" s="36" customFormat="1" ht="12.75">
      <c r="A62" s="35"/>
      <c r="B62" s="35"/>
      <c r="G62" s="153"/>
      <c r="H62" s="154"/>
      <c r="I62" s="154"/>
      <c r="J62" s="37"/>
    </row>
    <row r="63" spans="1:17" s="98" customFormat="1" ht="39.75" customHeight="1">
      <c r="A63" s="24"/>
      <c r="B63" s="24"/>
      <c r="C63" s="24"/>
      <c r="D63" s="24" t="s">
        <v>92</v>
      </c>
      <c r="E63" s="24"/>
      <c r="F63" s="24"/>
      <c r="G63" s="24"/>
      <c r="H63" s="57" t="s">
        <v>78</v>
      </c>
      <c r="I63" s="58"/>
      <c r="J63" s="57"/>
      <c r="K63" s="24"/>
      <c r="L63" s="24"/>
      <c r="M63" s="24"/>
      <c r="N63" s="24"/>
      <c r="O63" s="24"/>
      <c r="P63" s="26"/>
      <c r="Q63" s="24"/>
    </row>
    <row r="64" spans="1:17" s="98" customFormat="1" ht="39.75" customHeight="1">
      <c r="A64" s="24"/>
      <c r="B64" s="24"/>
      <c r="C64" s="24"/>
      <c r="D64" s="24" t="s">
        <v>93</v>
      </c>
      <c r="E64" s="24"/>
      <c r="F64" s="24"/>
      <c r="G64" s="24"/>
      <c r="H64" s="57" t="s">
        <v>79</v>
      </c>
      <c r="I64" s="58"/>
      <c r="J64" s="57"/>
      <c r="K64" s="24"/>
      <c r="L64" s="24"/>
      <c r="M64" s="24"/>
      <c r="N64" s="24"/>
      <c r="O64" s="24"/>
      <c r="P64" s="26"/>
      <c r="Q64" s="24"/>
    </row>
    <row r="65" spans="1:17" s="98" customFormat="1" ht="39.75" customHeight="1">
      <c r="A65" s="24"/>
      <c r="B65" s="24"/>
      <c r="C65" s="24"/>
      <c r="D65" s="24" t="s">
        <v>118</v>
      </c>
      <c r="E65" s="24"/>
      <c r="F65" s="24"/>
      <c r="G65" s="24"/>
      <c r="H65" s="57" t="s">
        <v>125</v>
      </c>
      <c r="I65" s="58"/>
      <c r="J65" s="59"/>
      <c r="L65" s="24"/>
      <c r="M65" s="24"/>
      <c r="N65" s="24"/>
      <c r="O65" s="24"/>
      <c r="P65" s="26"/>
      <c r="Q65" s="24"/>
    </row>
    <row r="66" spans="1:10" s="36" customFormat="1" ht="12.75">
      <c r="A66" s="35"/>
      <c r="B66" s="35"/>
      <c r="G66" s="153"/>
      <c r="H66" s="154"/>
      <c r="I66" s="154"/>
      <c r="J66" s="37"/>
    </row>
    <row r="67" spans="1:10" s="36" customFormat="1" ht="12.75">
      <c r="A67" s="35"/>
      <c r="B67" s="35"/>
      <c r="G67" s="153"/>
      <c r="H67" s="154"/>
      <c r="I67" s="154"/>
      <c r="J67" s="37"/>
    </row>
    <row r="68" spans="1:10" s="36" customFormat="1" ht="12.75">
      <c r="A68" s="35"/>
      <c r="B68" s="35"/>
      <c r="G68" s="153"/>
      <c r="H68" s="154"/>
      <c r="I68" s="154"/>
      <c r="J68" s="37"/>
    </row>
    <row r="69" spans="1:10" s="36" customFormat="1" ht="12.75">
      <c r="A69" s="35"/>
      <c r="B69" s="35"/>
      <c r="G69" s="153"/>
      <c r="H69" s="154"/>
      <c r="I69" s="154"/>
      <c r="J69" s="37"/>
    </row>
    <row r="70" spans="1:10" s="36" customFormat="1" ht="12.75">
      <c r="A70" s="35"/>
      <c r="B70" s="35"/>
      <c r="G70" s="153"/>
      <c r="H70" s="154"/>
      <c r="I70" s="154"/>
      <c r="J70" s="37"/>
    </row>
    <row r="71" spans="1:10" s="36" customFormat="1" ht="12.75">
      <c r="A71" s="35"/>
      <c r="B71" s="35"/>
      <c r="G71" s="153"/>
      <c r="H71" s="154"/>
      <c r="I71" s="154"/>
      <c r="J71" s="37"/>
    </row>
    <row r="72" spans="1:10" s="36" customFormat="1" ht="12.75">
      <c r="A72" s="35"/>
      <c r="B72" s="35"/>
      <c r="G72" s="153"/>
      <c r="H72" s="154"/>
      <c r="I72" s="154"/>
      <c r="J72" s="37"/>
    </row>
    <row r="73" spans="1:10" s="36" customFormat="1" ht="12.75">
      <c r="A73" s="35"/>
      <c r="B73" s="35"/>
      <c r="G73" s="153"/>
      <c r="H73" s="154"/>
      <c r="I73" s="154"/>
      <c r="J73" s="37"/>
    </row>
    <row r="74" spans="1:10" s="36" customFormat="1" ht="12.75">
      <c r="A74" s="35"/>
      <c r="B74" s="35"/>
      <c r="G74" s="153"/>
      <c r="H74" s="154"/>
      <c r="I74" s="154"/>
      <c r="J74" s="37"/>
    </row>
    <row r="75" spans="1:10" s="36" customFormat="1" ht="12.75">
      <c r="A75" s="35"/>
      <c r="B75" s="35"/>
      <c r="G75" s="153"/>
      <c r="H75" s="154"/>
      <c r="I75" s="154"/>
      <c r="J75" s="37"/>
    </row>
    <row r="76" spans="1:10" s="36" customFormat="1" ht="12.75">
      <c r="A76" s="35"/>
      <c r="B76" s="35"/>
      <c r="G76" s="153"/>
      <c r="H76" s="154"/>
      <c r="I76" s="154"/>
      <c r="J76" s="37"/>
    </row>
    <row r="77" spans="1:10" s="36" customFormat="1" ht="12.75">
      <c r="A77" s="35"/>
      <c r="B77" s="35"/>
      <c r="G77" s="153"/>
      <c r="H77" s="154"/>
      <c r="I77" s="154"/>
      <c r="J77" s="37"/>
    </row>
    <row r="78" spans="1:10" s="36" customFormat="1" ht="12.75">
      <c r="A78" s="35"/>
      <c r="B78" s="35"/>
      <c r="G78" s="153"/>
      <c r="H78" s="154"/>
      <c r="I78" s="154"/>
      <c r="J78" s="37"/>
    </row>
    <row r="79" spans="1:10" s="36" customFormat="1" ht="12.75">
      <c r="A79" s="35"/>
      <c r="B79" s="35"/>
      <c r="G79" s="153"/>
      <c r="H79" s="154"/>
      <c r="I79" s="154"/>
      <c r="J79" s="37"/>
    </row>
    <row r="80" spans="1:10" s="36" customFormat="1" ht="12.75">
      <c r="A80" s="35"/>
      <c r="B80" s="35"/>
      <c r="G80" s="153"/>
      <c r="H80" s="154"/>
      <c r="I80" s="154"/>
      <c r="J80" s="37"/>
    </row>
    <row r="81" spans="1:10" s="36" customFormat="1" ht="12.75">
      <c r="A81" s="35"/>
      <c r="B81" s="35"/>
      <c r="G81" s="153"/>
      <c r="H81" s="154"/>
      <c r="I81" s="154"/>
      <c r="J81" s="37"/>
    </row>
    <row r="82" spans="1:10" s="36" customFormat="1" ht="12.75">
      <c r="A82" s="35"/>
      <c r="B82" s="35"/>
      <c r="G82" s="153"/>
      <c r="H82" s="154"/>
      <c r="I82" s="154"/>
      <c r="J82" s="37"/>
    </row>
    <row r="83" spans="1:10" s="36" customFormat="1" ht="12.75">
      <c r="A83" s="35"/>
      <c r="B83" s="35"/>
      <c r="G83" s="153"/>
      <c r="H83" s="154"/>
      <c r="I83" s="154"/>
      <c r="J83" s="37"/>
    </row>
    <row r="84" spans="1:10" s="36" customFormat="1" ht="12.75">
      <c r="A84" s="35"/>
      <c r="B84" s="35"/>
      <c r="G84" s="153"/>
      <c r="H84" s="154"/>
      <c r="I84" s="154"/>
      <c r="J84" s="37"/>
    </row>
    <row r="85" spans="1:10" s="36" customFormat="1" ht="12.75">
      <c r="A85" s="35"/>
      <c r="B85" s="35"/>
      <c r="G85" s="153"/>
      <c r="H85" s="154"/>
      <c r="I85" s="154"/>
      <c r="J85" s="37"/>
    </row>
    <row r="86" spans="1:10" s="36" customFormat="1" ht="12.75">
      <c r="A86" s="35"/>
      <c r="B86" s="35"/>
      <c r="G86" s="153"/>
      <c r="H86" s="154"/>
      <c r="I86" s="154"/>
      <c r="J86" s="37"/>
    </row>
    <row r="87" spans="1:10" s="36" customFormat="1" ht="12.75">
      <c r="A87" s="35"/>
      <c r="B87" s="35"/>
      <c r="G87" s="153"/>
      <c r="H87" s="154"/>
      <c r="I87" s="154"/>
      <c r="J87" s="37"/>
    </row>
    <row r="88" spans="1:10" s="36" customFormat="1" ht="12.75">
      <c r="A88" s="35"/>
      <c r="B88" s="35"/>
      <c r="G88" s="153"/>
      <c r="H88" s="154"/>
      <c r="I88" s="154"/>
      <c r="J88" s="37"/>
    </row>
    <row r="89" spans="1:10" s="36" customFormat="1" ht="12.75">
      <c r="A89" s="35"/>
      <c r="B89" s="35"/>
      <c r="G89" s="153"/>
      <c r="H89" s="154"/>
      <c r="I89" s="154"/>
      <c r="J89" s="37"/>
    </row>
    <row r="90" spans="1:10" s="36" customFormat="1" ht="12.75">
      <c r="A90" s="35"/>
      <c r="B90" s="35"/>
      <c r="G90" s="153"/>
      <c r="H90" s="154"/>
      <c r="I90" s="154"/>
      <c r="J90" s="37"/>
    </row>
    <row r="91" spans="1:10" s="36" customFormat="1" ht="12.75">
      <c r="A91" s="35"/>
      <c r="B91" s="35"/>
      <c r="G91" s="153"/>
      <c r="H91" s="154"/>
      <c r="I91" s="154"/>
      <c r="J91" s="37"/>
    </row>
    <row r="92" spans="1:10" s="36" customFormat="1" ht="12.75">
      <c r="A92" s="35"/>
      <c r="B92" s="35"/>
      <c r="G92" s="153"/>
      <c r="H92" s="154"/>
      <c r="I92" s="154"/>
      <c r="J92" s="37"/>
    </row>
    <row r="93" spans="1:10" s="36" customFormat="1" ht="12.75">
      <c r="A93" s="35"/>
      <c r="B93" s="35"/>
      <c r="G93" s="153"/>
      <c r="H93" s="154"/>
      <c r="I93" s="154"/>
      <c r="J93" s="37"/>
    </row>
    <row r="94" spans="1:10" s="36" customFormat="1" ht="12.75">
      <c r="A94" s="35"/>
      <c r="B94" s="35"/>
      <c r="G94" s="153"/>
      <c r="H94" s="154"/>
      <c r="I94" s="154"/>
      <c r="J94" s="37"/>
    </row>
    <row r="95" spans="1:10" s="36" customFormat="1" ht="12.75">
      <c r="A95" s="35"/>
      <c r="B95" s="35"/>
      <c r="G95" s="153"/>
      <c r="H95" s="154"/>
      <c r="I95" s="154"/>
      <c r="J95" s="37"/>
    </row>
    <row r="96" spans="1:10" s="36" customFormat="1" ht="12.75">
      <c r="A96" s="35"/>
      <c r="B96" s="35"/>
      <c r="G96" s="153"/>
      <c r="H96" s="154"/>
      <c r="I96" s="154"/>
      <c r="J96" s="37"/>
    </row>
    <row r="97" spans="1:10" s="36" customFormat="1" ht="12.75">
      <c r="A97" s="35"/>
      <c r="B97" s="35"/>
      <c r="G97" s="153"/>
      <c r="H97" s="154"/>
      <c r="I97" s="154"/>
      <c r="J97" s="37"/>
    </row>
    <row r="98" spans="1:10" s="36" customFormat="1" ht="12.75">
      <c r="A98" s="35"/>
      <c r="B98" s="35"/>
      <c r="G98" s="153"/>
      <c r="H98" s="154"/>
      <c r="I98" s="154"/>
      <c r="J98" s="37"/>
    </row>
    <row r="99" spans="1:10" s="36" customFormat="1" ht="12.75">
      <c r="A99" s="35"/>
      <c r="B99" s="35"/>
      <c r="G99" s="153"/>
      <c r="H99" s="154"/>
      <c r="I99" s="154"/>
      <c r="J99" s="37"/>
    </row>
    <row r="100" spans="1:10" s="36" customFormat="1" ht="12.75">
      <c r="A100" s="35"/>
      <c r="B100" s="35"/>
      <c r="G100" s="153"/>
      <c r="H100" s="154"/>
      <c r="I100" s="154"/>
      <c r="J100" s="37"/>
    </row>
    <row r="101" spans="1:10" s="36" customFormat="1" ht="12.75">
      <c r="A101" s="35"/>
      <c r="B101" s="35"/>
      <c r="G101" s="153"/>
      <c r="H101" s="154"/>
      <c r="I101" s="154"/>
      <c r="J101" s="37"/>
    </row>
    <row r="102" spans="1:10" s="36" customFormat="1" ht="12.75">
      <c r="A102" s="35"/>
      <c r="B102" s="35"/>
      <c r="G102" s="153"/>
      <c r="H102" s="154"/>
      <c r="I102" s="154"/>
      <c r="J102" s="37"/>
    </row>
    <row r="103" spans="1:10" s="36" customFormat="1" ht="12.75">
      <c r="A103" s="35"/>
      <c r="B103" s="35"/>
      <c r="G103" s="153"/>
      <c r="H103" s="154"/>
      <c r="I103" s="154"/>
      <c r="J103" s="37"/>
    </row>
    <row r="104" spans="1:10" s="36" customFormat="1" ht="12.75">
      <c r="A104" s="35"/>
      <c r="B104" s="35"/>
      <c r="G104" s="153"/>
      <c r="H104" s="154"/>
      <c r="I104" s="154"/>
      <c r="J104" s="37"/>
    </row>
    <row r="105" spans="1:10" s="36" customFormat="1" ht="12.75">
      <c r="A105" s="35"/>
      <c r="B105" s="35"/>
      <c r="G105" s="153"/>
      <c r="H105" s="154"/>
      <c r="I105" s="154"/>
      <c r="J105" s="37"/>
    </row>
    <row r="106" spans="1:10" s="36" customFormat="1" ht="12.75">
      <c r="A106" s="35"/>
      <c r="B106" s="35"/>
      <c r="G106" s="153"/>
      <c r="H106" s="154"/>
      <c r="I106" s="154"/>
      <c r="J106" s="37"/>
    </row>
    <row r="107" spans="1:10" s="36" customFormat="1" ht="12.75">
      <c r="A107" s="35"/>
      <c r="B107" s="35"/>
      <c r="G107" s="153"/>
      <c r="H107" s="154"/>
      <c r="I107" s="154"/>
      <c r="J107" s="37"/>
    </row>
    <row r="108" spans="1:10" s="36" customFormat="1" ht="12.75">
      <c r="A108" s="35"/>
      <c r="B108" s="35"/>
      <c r="G108" s="153"/>
      <c r="H108" s="154"/>
      <c r="I108" s="154"/>
      <c r="J108" s="37"/>
    </row>
    <row r="109" spans="1:10" s="36" customFormat="1" ht="12.75">
      <c r="A109" s="35"/>
      <c r="B109" s="35"/>
      <c r="G109" s="153"/>
      <c r="H109" s="154"/>
      <c r="I109" s="154"/>
      <c r="J109" s="37"/>
    </row>
    <row r="110" spans="1:10" s="36" customFormat="1" ht="12.75">
      <c r="A110" s="35"/>
      <c r="B110" s="35"/>
      <c r="G110" s="153"/>
      <c r="H110" s="154"/>
      <c r="I110" s="154"/>
      <c r="J110" s="37"/>
    </row>
    <row r="111" spans="1:10" s="36" customFormat="1" ht="12.75">
      <c r="A111" s="35"/>
      <c r="B111" s="35"/>
      <c r="G111" s="153"/>
      <c r="H111" s="154"/>
      <c r="I111" s="154"/>
      <c r="J111" s="37"/>
    </row>
    <row r="112" spans="1:10" s="36" customFormat="1" ht="12.75">
      <c r="A112" s="35"/>
      <c r="B112" s="35"/>
      <c r="G112" s="153"/>
      <c r="H112" s="154"/>
      <c r="I112" s="154"/>
      <c r="J112" s="37"/>
    </row>
    <row r="113" spans="1:10" s="36" customFormat="1" ht="12.75">
      <c r="A113" s="35"/>
      <c r="B113" s="35"/>
      <c r="G113" s="153"/>
      <c r="H113" s="154"/>
      <c r="I113" s="154"/>
      <c r="J113" s="37"/>
    </row>
    <row r="114" spans="1:10" s="36" customFormat="1" ht="12.75">
      <c r="A114" s="35"/>
      <c r="B114" s="35"/>
      <c r="G114" s="153"/>
      <c r="H114" s="154"/>
      <c r="I114" s="154"/>
      <c r="J114" s="37"/>
    </row>
    <row r="115" spans="1:10" s="36" customFormat="1" ht="12.75">
      <c r="A115" s="35"/>
      <c r="B115" s="35"/>
      <c r="G115" s="153"/>
      <c r="H115" s="154"/>
      <c r="I115" s="154"/>
      <c r="J115" s="37"/>
    </row>
    <row r="116" spans="1:10" s="36" customFormat="1" ht="12.75">
      <c r="A116" s="35"/>
      <c r="B116" s="35"/>
      <c r="G116" s="153"/>
      <c r="H116" s="154"/>
      <c r="I116" s="154"/>
      <c r="J116" s="37"/>
    </row>
    <row r="117" spans="1:10" s="36" customFormat="1" ht="12.75">
      <c r="A117" s="35"/>
      <c r="B117" s="35"/>
      <c r="G117" s="153"/>
      <c r="H117" s="154"/>
      <c r="I117" s="154"/>
      <c r="J117" s="37"/>
    </row>
    <row r="118" spans="1:10" s="36" customFormat="1" ht="12.75">
      <c r="A118" s="35"/>
      <c r="B118" s="35"/>
      <c r="G118" s="153"/>
      <c r="H118" s="154"/>
      <c r="I118" s="154"/>
      <c r="J118" s="37"/>
    </row>
    <row r="119" spans="1:10" s="36" customFormat="1" ht="12.75">
      <c r="A119" s="35"/>
      <c r="B119" s="35"/>
      <c r="G119" s="153"/>
      <c r="H119" s="154"/>
      <c r="I119" s="154"/>
      <c r="J119" s="37"/>
    </row>
    <row r="120" spans="1:10" s="36" customFormat="1" ht="12.75">
      <c r="A120" s="35"/>
      <c r="B120" s="35"/>
      <c r="G120" s="153"/>
      <c r="H120" s="154"/>
      <c r="I120" s="154"/>
      <c r="J120" s="37"/>
    </row>
    <row r="121" spans="1:10" s="36" customFormat="1" ht="12.75">
      <c r="A121" s="35"/>
      <c r="B121" s="35"/>
      <c r="G121" s="153"/>
      <c r="H121" s="154"/>
      <c r="I121" s="154"/>
      <c r="J121" s="37"/>
    </row>
    <row r="122" spans="1:10" s="36" customFormat="1" ht="12.75">
      <c r="A122" s="35"/>
      <c r="B122" s="35"/>
      <c r="G122" s="153"/>
      <c r="H122" s="154"/>
      <c r="I122" s="154"/>
      <c r="J122" s="37"/>
    </row>
    <row r="123" spans="1:10" s="36" customFormat="1" ht="12.75">
      <c r="A123" s="35"/>
      <c r="B123" s="35"/>
      <c r="G123" s="153"/>
      <c r="H123" s="154"/>
      <c r="I123" s="154"/>
      <c r="J123" s="37"/>
    </row>
    <row r="124" spans="1:10" s="36" customFormat="1" ht="12.75">
      <c r="A124" s="35"/>
      <c r="B124" s="35"/>
      <c r="G124" s="153"/>
      <c r="H124" s="154"/>
      <c r="I124" s="154"/>
      <c r="J124" s="37"/>
    </row>
    <row r="125" spans="1:10" s="36" customFormat="1" ht="12.75">
      <c r="A125" s="35"/>
      <c r="B125" s="35"/>
      <c r="G125" s="153"/>
      <c r="H125" s="154"/>
      <c r="I125" s="154"/>
      <c r="J125" s="37"/>
    </row>
    <row r="126" spans="1:10" s="36" customFormat="1" ht="12.75">
      <c r="A126" s="35"/>
      <c r="B126" s="35"/>
      <c r="G126" s="153"/>
      <c r="H126" s="154"/>
      <c r="I126" s="154"/>
      <c r="J126" s="37"/>
    </row>
    <row r="127" spans="1:10" s="36" customFormat="1" ht="12.75">
      <c r="A127" s="35"/>
      <c r="B127" s="35"/>
      <c r="G127" s="153"/>
      <c r="H127" s="154"/>
      <c r="I127" s="154"/>
      <c r="J127" s="37"/>
    </row>
    <row r="128" spans="1:10" s="36" customFormat="1" ht="12.75">
      <c r="A128" s="35"/>
      <c r="B128" s="35"/>
      <c r="G128" s="153"/>
      <c r="H128" s="154"/>
      <c r="I128" s="154"/>
      <c r="J128" s="37"/>
    </row>
    <row r="129" spans="1:10" s="36" customFormat="1" ht="12.75">
      <c r="A129" s="35"/>
      <c r="B129" s="35"/>
      <c r="G129" s="153"/>
      <c r="H129" s="154"/>
      <c r="I129" s="154"/>
      <c r="J129" s="37"/>
    </row>
    <row r="130" spans="1:10" s="36" customFormat="1" ht="12.75">
      <c r="A130" s="35"/>
      <c r="B130" s="35"/>
      <c r="G130" s="153"/>
      <c r="H130" s="154"/>
      <c r="I130" s="154"/>
      <c r="J130" s="37"/>
    </row>
    <row r="131" spans="1:10" s="36" customFormat="1" ht="12.75">
      <c r="A131" s="35"/>
      <c r="B131" s="35"/>
      <c r="G131" s="153"/>
      <c r="H131" s="154"/>
      <c r="I131" s="154"/>
      <c r="J131" s="37"/>
    </row>
    <row r="132" spans="1:10" s="36" customFormat="1" ht="12.75">
      <c r="A132" s="35"/>
      <c r="B132" s="35"/>
      <c r="G132" s="153"/>
      <c r="H132" s="154"/>
      <c r="I132" s="154"/>
      <c r="J132" s="37"/>
    </row>
    <row r="133" spans="1:10" s="36" customFormat="1" ht="12.75">
      <c r="A133" s="35"/>
      <c r="B133" s="35"/>
      <c r="G133" s="153"/>
      <c r="H133" s="154"/>
      <c r="I133" s="154"/>
      <c r="J133" s="37"/>
    </row>
    <row r="134" spans="1:10" s="36" customFormat="1" ht="12.75">
      <c r="A134" s="35"/>
      <c r="B134" s="35"/>
      <c r="G134" s="153"/>
      <c r="H134" s="154"/>
      <c r="I134" s="154"/>
      <c r="J134" s="37"/>
    </row>
    <row r="135" spans="1:10" s="36" customFormat="1" ht="12.75">
      <c r="A135" s="35"/>
      <c r="B135" s="35"/>
      <c r="G135" s="153"/>
      <c r="H135" s="154"/>
      <c r="I135" s="154"/>
      <c r="J135" s="37"/>
    </row>
    <row r="136" spans="1:10" s="36" customFormat="1" ht="12.75">
      <c r="A136" s="35"/>
      <c r="B136" s="35"/>
      <c r="G136" s="153"/>
      <c r="H136" s="154"/>
      <c r="I136" s="154"/>
      <c r="J136" s="37"/>
    </row>
    <row r="137" spans="1:10" s="36" customFormat="1" ht="12.75">
      <c r="A137" s="35"/>
      <c r="B137" s="35"/>
      <c r="G137" s="153"/>
      <c r="H137" s="154"/>
      <c r="I137" s="154"/>
      <c r="J137" s="37"/>
    </row>
    <row r="138" spans="1:10" s="36" customFormat="1" ht="12.75">
      <c r="A138" s="35"/>
      <c r="B138" s="35"/>
      <c r="G138" s="153"/>
      <c r="H138" s="154"/>
      <c r="I138" s="154"/>
      <c r="J138" s="37"/>
    </row>
    <row r="139" spans="1:10" s="36" customFormat="1" ht="12.75">
      <c r="A139" s="35"/>
      <c r="B139" s="35"/>
      <c r="G139" s="153"/>
      <c r="H139" s="154"/>
      <c r="I139" s="154"/>
      <c r="J139" s="37"/>
    </row>
    <row r="140" spans="1:10" s="36" customFormat="1" ht="12.75">
      <c r="A140" s="35"/>
      <c r="B140" s="35"/>
      <c r="G140" s="153"/>
      <c r="H140" s="154"/>
      <c r="I140" s="154"/>
      <c r="J140" s="37"/>
    </row>
    <row r="141" spans="1:10" s="36" customFormat="1" ht="12.75">
      <c r="A141" s="35"/>
      <c r="B141" s="35"/>
      <c r="G141" s="153"/>
      <c r="H141" s="154"/>
      <c r="I141" s="154"/>
      <c r="J141" s="37"/>
    </row>
    <row r="142" spans="1:10" s="36" customFormat="1" ht="12.75">
      <c r="A142" s="35"/>
      <c r="B142" s="35"/>
      <c r="G142" s="153"/>
      <c r="H142" s="154"/>
      <c r="I142" s="154"/>
      <c r="J142" s="37"/>
    </row>
    <row r="143" spans="1:10" s="36" customFormat="1" ht="12.75">
      <c r="A143" s="35"/>
      <c r="B143" s="35"/>
      <c r="G143" s="153"/>
      <c r="H143" s="154"/>
      <c r="I143" s="154"/>
      <c r="J143" s="37"/>
    </row>
    <row r="144" spans="1:10" s="36" customFormat="1" ht="12.75">
      <c r="A144" s="35"/>
      <c r="B144" s="35"/>
      <c r="G144" s="153"/>
      <c r="H144" s="154"/>
      <c r="I144" s="154"/>
      <c r="J144" s="37"/>
    </row>
    <row r="145" spans="1:10" s="36" customFormat="1" ht="12.75">
      <c r="A145" s="35"/>
      <c r="B145" s="35"/>
      <c r="G145" s="153"/>
      <c r="H145" s="154"/>
      <c r="I145" s="154"/>
      <c r="J145" s="37"/>
    </row>
    <row r="146" spans="1:10" s="36" customFormat="1" ht="12.75">
      <c r="A146" s="35"/>
      <c r="B146" s="35"/>
      <c r="G146" s="153"/>
      <c r="H146" s="154"/>
      <c r="I146" s="154"/>
      <c r="J146" s="37"/>
    </row>
    <row r="147" spans="1:10" s="36" customFormat="1" ht="12.75">
      <c r="A147" s="35"/>
      <c r="B147" s="35"/>
      <c r="G147" s="153"/>
      <c r="H147" s="154"/>
      <c r="I147" s="154"/>
      <c r="J147" s="37"/>
    </row>
    <row r="148" spans="1:10" s="36" customFormat="1" ht="12.75">
      <c r="A148" s="35"/>
      <c r="B148" s="35"/>
      <c r="G148" s="153"/>
      <c r="H148" s="154"/>
      <c r="I148" s="154"/>
      <c r="J148" s="37"/>
    </row>
    <row r="149" spans="1:10" s="36" customFormat="1" ht="12.75">
      <c r="A149" s="35"/>
      <c r="B149" s="35"/>
      <c r="G149" s="153"/>
      <c r="H149" s="154"/>
      <c r="I149" s="154"/>
      <c r="J149" s="37"/>
    </row>
    <row r="150" spans="1:10" s="36" customFormat="1" ht="12.75">
      <c r="A150" s="35"/>
      <c r="B150" s="35"/>
      <c r="G150" s="153"/>
      <c r="H150" s="154"/>
      <c r="I150" s="154"/>
      <c r="J150" s="37"/>
    </row>
    <row r="151" spans="1:10" s="36" customFormat="1" ht="12.75">
      <c r="A151" s="35"/>
      <c r="B151" s="35"/>
      <c r="G151" s="153"/>
      <c r="H151" s="154"/>
      <c r="I151" s="154"/>
      <c r="J151" s="37"/>
    </row>
    <row r="152" spans="1:10" s="36" customFormat="1" ht="12.75">
      <c r="A152" s="35"/>
      <c r="B152" s="35"/>
      <c r="G152" s="153"/>
      <c r="H152" s="154"/>
      <c r="I152" s="154"/>
      <c r="J152" s="37"/>
    </row>
    <row r="153" spans="1:10" s="36" customFormat="1" ht="12.75">
      <c r="A153" s="35"/>
      <c r="B153" s="35"/>
      <c r="G153" s="153"/>
      <c r="H153" s="154"/>
      <c r="I153" s="154"/>
      <c r="J153" s="37"/>
    </row>
    <row r="154" spans="1:10" s="36" customFormat="1" ht="12.75">
      <c r="A154" s="35"/>
      <c r="B154" s="35"/>
      <c r="G154" s="153"/>
      <c r="H154" s="154"/>
      <c r="I154" s="154"/>
      <c r="J154" s="37"/>
    </row>
    <row r="155" spans="1:10" s="36" customFormat="1" ht="12.75">
      <c r="A155" s="35"/>
      <c r="B155" s="35"/>
      <c r="G155" s="153"/>
      <c r="H155" s="154"/>
      <c r="I155" s="154"/>
      <c r="J155" s="37"/>
    </row>
    <row r="156" spans="1:10" s="36" customFormat="1" ht="12.75">
      <c r="A156" s="35"/>
      <c r="B156" s="35"/>
      <c r="G156" s="153"/>
      <c r="H156" s="154"/>
      <c r="I156" s="154"/>
      <c r="J156" s="37"/>
    </row>
    <row r="157" spans="1:10" s="36" customFormat="1" ht="12.75">
      <c r="A157" s="35"/>
      <c r="B157" s="35"/>
      <c r="G157" s="153"/>
      <c r="H157" s="154"/>
      <c r="I157" s="154"/>
      <c r="J157" s="37"/>
    </row>
    <row r="158" spans="1:10" s="36" customFormat="1" ht="12.75">
      <c r="A158" s="35"/>
      <c r="B158" s="35"/>
      <c r="G158" s="153"/>
      <c r="H158" s="154"/>
      <c r="I158" s="154"/>
      <c r="J158" s="37"/>
    </row>
    <row r="159" spans="1:10" s="36" customFormat="1" ht="12.75">
      <c r="A159" s="35"/>
      <c r="B159" s="35"/>
      <c r="G159" s="153"/>
      <c r="H159" s="154"/>
      <c r="I159" s="154"/>
      <c r="J159" s="37"/>
    </row>
    <row r="160" spans="1:10" s="36" customFormat="1" ht="12.75">
      <c r="A160" s="35"/>
      <c r="B160" s="35"/>
      <c r="G160" s="153"/>
      <c r="H160" s="154"/>
      <c r="I160" s="154"/>
      <c r="J160" s="37"/>
    </row>
    <row r="161" spans="1:10" s="36" customFormat="1" ht="12.75">
      <c r="A161" s="35"/>
      <c r="B161" s="35"/>
      <c r="G161" s="153"/>
      <c r="H161" s="154"/>
      <c r="I161" s="154"/>
      <c r="J161" s="37"/>
    </row>
    <row r="162" spans="1:10" s="36" customFormat="1" ht="12.75">
      <c r="A162" s="35"/>
      <c r="B162" s="35"/>
      <c r="G162" s="153"/>
      <c r="H162" s="154"/>
      <c r="I162" s="154"/>
      <c r="J162" s="37"/>
    </row>
    <row r="163" spans="1:10" s="36" customFormat="1" ht="12.75">
      <c r="A163" s="35"/>
      <c r="B163" s="35"/>
      <c r="G163" s="153"/>
      <c r="H163" s="154"/>
      <c r="I163" s="154"/>
      <c r="J163" s="37"/>
    </row>
    <row r="164" spans="1:10" s="36" customFormat="1" ht="12.75">
      <c r="A164" s="35"/>
      <c r="B164" s="35"/>
      <c r="G164" s="153"/>
      <c r="H164" s="154"/>
      <c r="I164" s="154"/>
      <c r="J164" s="37"/>
    </row>
    <row r="165" spans="1:10" s="36" customFormat="1" ht="12.75">
      <c r="A165" s="35"/>
      <c r="B165" s="35"/>
      <c r="G165" s="153"/>
      <c r="H165" s="154"/>
      <c r="I165" s="154"/>
      <c r="J165" s="37"/>
    </row>
    <row r="166" spans="1:10" s="36" customFormat="1" ht="12.75">
      <c r="A166" s="35"/>
      <c r="B166" s="35"/>
      <c r="G166" s="153"/>
      <c r="H166" s="154"/>
      <c r="I166" s="154"/>
      <c r="J166" s="37"/>
    </row>
    <row r="167" spans="1:10" s="36" customFormat="1" ht="12.75">
      <c r="A167" s="35"/>
      <c r="B167" s="35"/>
      <c r="G167" s="153"/>
      <c r="H167" s="154"/>
      <c r="I167" s="154"/>
      <c r="J167" s="37"/>
    </row>
    <row r="168" spans="1:10" s="36" customFormat="1" ht="12.75">
      <c r="A168" s="35"/>
      <c r="B168" s="35"/>
      <c r="G168" s="153"/>
      <c r="H168" s="154"/>
      <c r="I168" s="154"/>
      <c r="J168" s="37"/>
    </row>
    <row r="169" spans="1:10" s="36" customFormat="1" ht="12.75">
      <c r="A169" s="35"/>
      <c r="B169" s="35"/>
      <c r="G169" s="153"/>
      <c r="H169" s="154"/>
      <c r="I169" s="154"/>
      <c r="J169" s="37"/>
    </row>
    <row r="170" spans="1:10" s="36" customFormat="1" ht="12.75">
      <c r="A170" s="35"/>
      <c r="B170" s="35"/>
      <c r="G170" s="153"/>
      <c r="H170" s="154"/>
      <c r="I170" s="154"/>
      <c r="J170" s="37"/>
    </row>
    <row r="171" spans="1:10" s="36" customFormat="1" ht="12.75">
      <c r="A171" s="35"/>
      <c r="B171" s="35"/>
      <c r="G171" s="153"/>
      <c r="H171" s="154"/>
      <c r="I171" s="154"/>
      <c r="J171" s="37"/>
    </row>
    <row r="172" spans="1:10" s="36" customFormat="1" ht="12.75">
      <c r="A172" s="35"/>
      <c r="B172" s="35"/>
      <c r="G172" s="153"/>
      <c r="H172" s="154"/>
      <c r="I172" s="154"/>
      <c r="J172" s="37"/>
    </row>
    <row r="173" spans="1:10" s="36" customFormat="1" ht="12.75">
      <c r="A173" s="35"/>
      <c r="B173" s="35"/>
      <c r="G173" s="153"/>
      <c r="H173" s="154"/>
      <c r="I173" s="154"/>
      <c r="J173" s="37"/>
    </row>
    <row r="174" spans="1:10" s="36" customFormat="1" ht="12.75">
      <c r="A174" s="35"/>
      <c r="B174" s="35"/>
      <c r="G174" s="153"/>
      <c r="H174" s="154"/>
      <c r="I174" s="154"/>
      <c r="J174" s="37"/>
    </row>
    <row r="175" spans="1:10" s="36" customFormat="1" ht="12.75">
      <c r="A175" s="35"/>
      <c r="B175" s="35"/>
      <c r="G175" s="153"/>
      <c r="H175" s="154"/>
      <c r="I175" s="154"/>
      <c r="J175" s="37"/>
    </row>
    <row r="176" spans="1:10" s="36" customFormat="1" ht="12.75">
      <c r="A176" s="35"/>
      <c r="B176" s="35"/>
      <c r="G176" s="153"/>
      <c r="H176" s="154"/>
      <c r="I176" s="154"/>
      <c r="J176" s="37"/>
    </row>
    <row r="177" spans="1:10" s="36" customFormat="1" ht="12.75">
      <c r="A177" s="35"/>
      <c r="B177" s="35"/>
      <c r="G177" s="153"/>
      <c r="H177" s="154"/>
      <c r="I177" s="154"/>
      <c r="J177" s="37"/>
    </row>
    <row r="178" spans="1:10" s="36" customFormat="1" ht="12.75">
      <c r="A178" s="35"/>
      <c r="B178" s="35"/>
      <c r="G178" s="153"/>
      <c r="H178" s="154"/>
      <c r="I178" s="154"/>
      <c r="J178" s="37"/>
    </row>
    <row r="179" spans="1:10" s="36" customFormat="1" ht="12.75">
      <c r="A179" s="35"/>
      <c r="B179" s="35"/>
      <c r="G179" s="153"/>
      <c r="H179" s="154"/>
      <c r="I179" s="154"/>
      <c r="J179" s="37"/>
    </row>
    <row r="180" spans="1:10" s="36" customFormat="1" ht="12.75">
      <c r="A180" s="35"/>
      <c r="B180" s="35"/>
      <c r="G180" s="153"/>
      <c r="H180" s="154"/>
      <c r="I180" s="154"/>
      <c r="J180" s="37"/>
    </row>
    <row r="181" spans="1:10" s="36" customFormat="1" ht="12.75">
      <c r="A181" s="35"/>
      <c r="B181" s="35"/>
      <c r="G181" s="153"/>
      <c r="H181" s="154"/>
      <c r="I181" s="154"/>
      <c r="J181" s="37"/>
    </row>
    <row r="182" spans="1:10" s="36" customFormat="1" ht="12.75">
      <c r="A182" s="35"/>
      <c r="B182" s="35"/>
      <c r="G182" s="153"/>
      <c r="H182" s="154"/>
      <c r="I182" s="154"/>
      <c r="J182" s="37"/>
    </row>
    <row r="183" spans="1:10" s="36" customFormat="1" ht="12.75">
      <c r="A183" s="35"/>
      <c r="B183" s="35"/>
      <c r="G183" s="153"/>
      <c r="H183" s="154"/>
      <c r="I183" s="154"/>
      <c r="J183" s="37"/>
    </row>
    <row r="184" spans="1:10" s="36" customFormat="1" ht="12.75">
      <c r="A184" s="35"/>
      <c r="B184" s="35"/>
      <c r="G184" s="153"/>
      <c r="H184" s="154"/>
      <c r="I184" s="154"/>
      <c r="J184" s="37"/>
    </row>
    <row r="185" spans="1:10" s="36" customFormat="1" ht="12.75">
      <c r="A185" s="35"/>
      <c r="B185" s="35"/>
      <c r="G185" s="153"/>
      <c r="H185" s="154"/>
      <c r="I185" s="154"/>
      <c r="J185" s="37"/>
    </row>
    <row r="186" spans="1:10" s="36" customFormat="1" ht="12.75">
      <c r="A186" s="35"/>
      <c r="B186" s="35"/>
      <c r="G186" s="153"/>
      <c r="H186" s="154"/>
      <c r="I186" s="154"/>
      <c r="J186" s="37"/>
    </row>
    <row r="187" spans="1:10" s="36" customFormat="1" ht="12.75">
      <c r="A187" s="35"/>
      <c r="B187" s="35"/>
      <c r="G187" s="153"/>
      <c r="H187" s="154"/>
      <c r="I187" s="154"/>
      <c r="J187" s="37"/>
    </row>
    <row r="188" spans="1:10" s="36" customFormat="1" ht="12.75">
      <c r="A188" s="35"/>
      <c r="B188" s="35"/>
      <c r="G188" s="153"/>
      <c r="H188" s="154"/>
      <c r="I188" s="154"/>
      <c r="J188" s="37"/>
    </row>
    <row r="189" spans="1:10" s="36" customFormat="1" ht="12.75">
      <c r="A189" s="35"/>
      <c r="B189" s="35"/>
      <c r="G189" s="153"/>
      <c r="H189" s="154"/>
      <c r="I189" s="154"/>
      <c r="J189" s="37"/>
    </row>
    <row r="190" spans="1:10" s="36" customFormat="1" ht="12.75">
      <c r="A190" s="35"/>
      <c r="B190" s="35"/>
      <c r="G190" s="153"/>
      <c r="H190" s="154"/>
      <c r="I190" s="154"/>
      <c r="J190" s="37"/>
    </row>
    <row r="191" spans="1:10" s="36" customFormat="1" ht="12.75">
      <c r="A191" s="35"/>
      <c r="B191" s="35"/>
      <c r="G191" s="153"/>
      <c r="H191" s="154"/>
      <c r="I191" s="154"/>
      <c r="J191" s="37"/>
    </row>
    <row r="192" spans="1:10" s="36" customFormat="1" ht="12.75">
      <c r="A192" s="35"/>
      <c r="B192" s="35"/>
      <c r="G192" s="153"/>
      <c r="H192" s="154"/>
      <c r="I192" s="154"/>
      <c r="J192" s="37"/>
    </row>
    <row r="193" spans="1:10" s="36" customFormat="1" ht="12.75">
      <c r="A193" s="35"/>
      <c r="B193" s="35"/>
      <c r="G193" s="153"/>
      <c r="H193" s="154"/>
      <c r="I193" s="154"/>
      <c r="J193" s="37"/>
    </row>
    <row r="194" spans="1:10" s="36" customFormat="1" ht="12.75">
      <c r="A194" s="35"/>
      <c r="B194" s="35"/>
      <c r="G194" s="153"/>
      <c r="H194" s="154"/>
      <c r="I194" s="154"/>
      <c r="J194" s="37"/>
    </row>
    <row r="195" spans="1:10" s="36" customFormat="1" ht="12.75">
      <c r="A195" s="35"/>
      <c r="B195" s="35"/>
      <c r="G195" s="153"/>
      <c r="H195" s="154"/>
      <c r="I195" s="154"/>
      <c r="J195" s="37"/>
    </row>
    <row r="196" spans="1:10" s="36" customFormat="1" ht="12.75">
      <c r="A196" s="35"/>
      <c r="B196" s="35"/>
      <c r="G196" s="153"/>
      <c r="H196" s="154"/>
      <c r="I196" s="154"/>
      <c r="J196" s="37"/>
    </row>
    <row r="197" spans="1:10" s="36" customFormat="1" ht="12.75">
      <c r="A197" s="35"/>
      <c r="B197" s="35"/>
      <c r="G197" s="153"/>
      <c r="H197" s="154"/>
      <c r="I197" s="154"/>
      <c r="J197" s="37"/>
    </row>
    <row r="198" spans="1:10" s="36" customFormat="1" ht="12.75">
      <c r="A198" s="35"/>
      <c r="B198" s="35"/>
      <c r="G198" s="153"/>
      <c r="H198" s="154"/>
      <c r="I198" s="154"/>
      <c r="J198" s="37"/>
    </row>
    <row r="199" spans="1:10" s="36" customFormat="1" ht="12.75">
      <c r="A199" s="35"/>
      <c r="B199" s="35"/>
      <c r="G199" s="153"/>
      <c r="H199" s="154"/>
      <c r="I199" s="154"/>
      <c r="J199" s="37"/>
    </row>
    <row r="200" spans="1:10" s="36" customFormat="1" ht="12.75">
      <c r="A200" s="35"/>
      <c r="B200" s="35"/>
      <c r="G200" s="153"/>
      <c r="H200" s="154"/>
      <c r="I200" s="154"/>
      <c r="J200" s="37"/>
    </row>
    <row r="201" spans="1:10" s="36" customFormat="1" ht="12.75">
      <c r="A201" s="35"/>
      <c r="B201" s="35"/>
      <c r="G201" s="153"/>
      <c r="H201" s="154"/>
      <c r="I201" s="154"/>
      <c r="J201" s="37"/>
    </row>
    <row r="202" spans="1:10" s="36" customFormat="1" ht="12.75">
      <c r="A202" s="35"/>
      <c r="B202" s="35"/>
      <c r="G202" s="153"/>
      <c r="H202" s="154"/>
      <c r="I202" s="154"/>
      <c r="J202" s="37"/>
    </row>
    <row r="203" spans="1:10" s="36" customFormat="1" ht="12.75">
      <c r="A203" s="35"/>
      <c r="B203" s="35"/>
      <c r="G203" s="153"/>
      <c r="H203" s="154"/>
      <c r="I203" s="154"/>
      <c r="J203" s="37"/>
    </row>
    <row r="204" spans="1:10" s="36" customFormat="1" ht="12.75">
      <c r="A204" s="35"/>
      <c r="B204" s="35"/>
      <c r="G204" s="153"/>
      <c r="H204" s="154"/>
      <c r="I204" s="154"/>
      <c r="J204" s="37"/>
    </row>
    <row r="205" spans="1:10" s="36" customFormat="1" ht="12.75">
      <c r="A205" s="35"/>
      <c r="B205" s="35"/>
      <c r="G205" s="153"/>
      <c r="H205" s="154"/>
      <c r="I205" s="154"/>
      <c r="J205" s="37"/>
    </row>
    <row r="206" spans="1:10" s="36" customFormat="1" ht="12.75">
      <c r="A206" s="35"/>
      <c r="B206" s="35"/>
      <c r="G206" s="153"/>
      <c r="H206" s="154"/>
      <c r="I206" s="154"/>
      <c r="J206" s="37"/>
    </row>
    <row r="207" spans="1:10" s="36" customFormat="1" ht="12.75">
      <c r="A207" s="35"/>
      <c r="B207" s="35"/>
      <c r="G207" s="153"/>
      <c r="H207" s="154"/>
      <c r="I207" s="154"/>
      <c r="J207" s="37"/>
    </row>
    <row r="208" spans="1:10" s="36" customFormat="1" ht="12.75">
      <c r="A208" s="35"/>
      <c r="B208" s="35"/>
      <c r="G208" s="153"/>
      <c r="H208" s="154"/>
      <c r="I208" s="154"/>
      <c r="J208" s="37"/>
    </row>
    <row r="209" spans="1:10" s="36" customFormat="1" ht="12.75">
      <c r="A209" s="35"/>
      <c r="B209" s="35"/>
      <c r="G209" s="153"/>
      <c r="H209" s="154"/>
      <c r="I209" s="154"/>
      <c r="J209" s="37"/>
    </row>
    <row r="210" spans="1:10" s="36" customFormat="1" ht="12.75">
      <c r="A210" s="35"/>
      <c r="B210" s="35"/>
      <c r="G210" s="153"/>
      <c r="H210" s="154"/>
      <c r="I210" s="154"/>
      <c r="J210" s="37"/>
    </row>
    <row r="211" spans="1:10" s="36" customFormat="1" ht="12.75">
      <c r="A211" s="35"/>
      <c r="B211" s="35"/>
      <c r="G211" s="153"/>
      <c r="H211" s="154"/>
      <c r="I211" s="154"/>
      <c r="J211" s="37"/>
    </row>
    <row r="212" spans="1:10" s="36" customFormat="1" ht="12.75">
      <c r="A212" s="35"/>
      <c r="B212" s="35"/>
      <c r="G212" s="153"/>
      <c r="H212" s="154"/>
      <c r="I212" s="154"/>
      <c r="J212" s="37"/>
    </row>
    <row r="213" spans="1:10" s="36" customFormat="1" ht="12.75">
      <c r="A213" s="35"/>
      <c r="B213" s="35"/>
      <c r="G213" s="153"/>
      <c r="H213" s="154"/>
      <c r="I213" s="154"/>
      <c r="J213" s="37"/>
    </row>
    <row r="214" spans="1:10" s="36" customFormat="1" ht="12.75">
      <c r="A214" s="35"/>
      <c r="B214" s="35"/>
      <c r="G214" s="153"/>
      <c r="H214" s="154"/>
      <c r="I214" s="154"/>
      <c r="J214" s="37"/>
    </row>
    <row r="215" spans="1:10" s="36" customFormat="1" ht="12.75">
      <c r="A215" s="35"/>
      <c r="B215" s="35"/>
      <c r="G215" s="153"/>
      <c r="H215" s="154"/>
      <c r="I215" s="154"/>
      <c r="J215" s="37"/>
    </row>
    <row r="216" spans="1:10" s="36" customFormat="1" ht="12.75">
      <c r="A216" s="35"/>
      <c r="B216" s="35"/>
      <c r="G216" s="153"/>
      <c r="H216" s="154"/>
      <c r="I216" s="154"/>
      <c r="J216" s="37"/>
    </row>
    <row r="217" spans="1:10" s="36" customFormat="1" ht="12.75">
      <c r="A217" s="35"/>
      <c r="B217" s="35"/>
      <c r="G217" s="153"/>
      <c r="H217" s="154"/>
      <c r="I217" s="154"/>
      <c r="J217" s="37"/>
    </row>
    <row r="218" spans="1:10" s="36" customFormat="1" ht="12.75">
      <c r="A218" s="35"/>
      <c r="B218" s="35"/>
      <c r="G218" s="153"/>
      <c r="H218" s="154"/>
      <c r="I218" s="154"/>
      <c r="J218" s="37"/>
    </row>
    <row r="219" spans="1:10" s="36" customFormat="1" ht="12.75">
      <c r="A219" s="35"/>
      <c r="B219" s="35"/>
      <c r="G219" s="153"/>
      <c r="H219" s="154"/>
      <c r="I219" s="154"/>
      <c r="J219" s="37"/>
    </row>
    <row r="220" spans="1:10" s="36" customFormat="1" ht="12.75">
      <c r="A220" s="35"/>
      <c r="B220" s="35"/>
      <c r="G220" s="153"/>
      <c r="H220" s="154"/>
      <c r="I220" s="154"/>
      <c r="J220" s="37"/>
    </row>
    <row r="221" spans="1:10" s="36" customFormat="1" ht="12.75">
      <c r="A221" s="35"/>
      <c r="B221" s="35"/>
      <c r="G221" s="153"/>
      <c r="H221" s="154"/>
      <c r="I221" s="154"/>
      <c r="J221" s="37"/>
    </row>
    <row r="222" spans="1:10" s="36" customFormat="1" ht="12.75">
      <c r="A222" s="35"/>
      <c r="B222" s="35"/>
      <c r="G222" s="153"/>
      <c r="H222" s="154"/>
      <c r="I222" s="154"/>
      <c r="J222" s="37"/>
    </row>
    <row r="223" spans="1:10" s="36" customFormat="1" ht="12.75">
      <c r="A223" s="35"/>
      <c r="B223" s="35"/>
      <c r="G223" s="153"/>
      <c r="H223" s="154"/>
      <c r="I223" s="154"/>
      <c r="J223" s="37"/>
    </row>
    <row r="224" spans="1:10" s="36" customFormat="1" ht="12.75">
      <c r="A224" s="35"/>
      <c r="B224" s="35"/>
      <c r="G224" s="153"/>
      <c r="H224" s="154"/>
      <c r="I224" s="154"/>
      <c r="J224" s="37"/>
    </row>
    <row r="225" spans="1:10" s="36" customFormat="1" ht="12.75">
      <c r="A225" s="35"/>
      <c r="B225" s="35"/>
      <c r="G225" s="153"/>
      <c r="H225" s="154"/>
      <c r="I225" s="154"/>
      <c r="J225" s="37"/>
    </row>
    <row r="226" spans="1:10" s="36" customFormat="1" ht="12.75">
      <c r="A226" s="35"/>
      <c r="B226" s="35"/>
      <c r="G226" s="153"/>
      <c r="H226" s="154"/>
      <c r="I226" s="154"/>
      <c r="J226" s="37"/>
    </row>
    <row r="227" spans="1:10" s="36" customFormat="1" ht="12.75">
      <c r="A227" s="35"/>
      <c r="B227" s="35"/>
      <c r="G227" s="153"/>
      <c r="H227" s="154"/>
      <c r="I227" s="154"/>
      <c r="J227" s="37"/>
    </row>
    <row r="228" spans="1:10" s="36" customFormat="1" ht="12.75">
      <c r="A228" s="35"/>
      <c r="B228" s="35"/>
      <c r="G228" s="153"/>
      <c r="H228" s="154"/>
      <c r="I228" s="154"/>
      <c r="J228" s="37"/>
    </row>
    <row r="229" spans="1:10" s="36" customFormat="1" ht="12.75">
      <c r="A229" s="35"/>
      <c r="B229" s="35"/>
      <c r="G229" s="153"/>
      <c r="H229" s="154"/>
      <c r="I229" s="154"/>
      <c r="J229" s="37"/>
    </row>
    <row r="230" spans="1:10" s="36" customFormat="1" ht="12.75">
      <c r="A230" s="35"/>
      <c r="B230" s="35"/>
      <c r="G230" s="153"/>
      <c r="H230" s="154"/>
      <c r="I230" s="154"/>
      <c r="J230" s="37"/>
    </row>
    <row r="231" spans="1:10" s="36" customFormat="1" ht="12.75">
      <c r="A231" s="35"/>
      <c r="B231" s="35"/>
      <c r="G231" s="153"/>
      <c r="H231" s="154"/>
      <c r="I231" s="154"/>
      <c r="J231" s="37"/>
    </row>
    <row r="232" spans="1:10" s="36" customFormat="1" ht="12.75">
      <c r="A232" s="35"/>
      <c r="B232" s="35"/>
      <c r="G232" s="153"/>
      <c r="H232" s="154"/>
      <c r="I232" s="154"/>
      <c r="J232" s="37"/>
    </row>
    <row r="233" spans="1:10" s="36" customFormat="1" ht="12.75">
      <c r="A233" s="35"/>
      <c r="B233" s="35"/>
      <c r="G233" s="153"/>
      <c r="H233" s="154"/>
      <c r="I233" s="154"/>
      <c r="J233" s="37"/>
    </row>
    <row r="234" spans="1:10" s="36" customFormat="1" ht="12.75">
      <c r="A234" s="35"/>
      <c r="B234" s="35"/>
      <c r="G234" s="153"/>
      <c r="H234" s="154"/>
      <c r="I234" s="154"/>
      <c r="J234" s="37"/>
    </row>
    <row r="235" spans="1:10" s="36" customFormat="1" ht="12.75">
      <c r="A235" s="35"/>
      <c r="B235" s="35"/>
      <c r="G235" s="153"/>
      <c r="H235" s="154"/>
      <c r="I235" s="154"/>
      <c r="J235" s="37"/>
    </row>
    <row r="236" spans="1:10" s="36" customFormat="1" ht="12.75">
      <c r="A236" s="35"/>
      <c r="B236" s="35"/>
      <c r="G236" s="153"/>
      <c r="H236" s="154"/>
      <c r="I236" s="154"/>
      <c r="J236" s="37"/>
    </row>
    <row r="237" spans="1:10" s="36" customFormat="1" ht="12.75">
      <c r="A237" s="35"/>
      <c r="B237" s="35"/>
      <c r="G237" s="153"/>
      <c r="H237" s="154"/>
      <c r="I237" s="154"/>
      <c r="J237" s="37"/>
    </row>
    <row r="238" spans="1:10" s="36" customFormat="1" ht="12.75">
      <c r="A238" s="35"/>
      <c r="B238" s="35"/>
      <c r="G238" s="153"/>
      <c r="H238" s="154"/>
      <c r="I238" s="154"/>
      <c r="J238" s="37"/>
    </row>
    <row r="239" spans="1:10" s="36" customFormat="1" ht="12.75">
      <c r="A239" s="35"/>
      <c r="B239" s="35"/>
      <c r="G239" s="153"/>
      <c r="H239" s="154"/>
      <c r="I239" s="154"/>
      <c r="J239" s="37"/>
    </row>
    <row r="240" spans="1:10" s="36" customFormat="1" ht="12.75">
      <c r="A240" s="35"/>
      <c r="B240" s="35"/>
      <c r="G240" s="153"/>
      <c r="H240" s="154"/>
      <c r="I240" s="154"/>
      <c r="J240" s="37"/>
    </row>
    <row r="241" spans="1:10" s="36" customFormat="1" ht="12.75">
      <c r="A241" s="35"/>
      <c r="B241" s="35"/>
      <c r="G241" s="153"/>
      <c r="H241" s="154"/>
      <c r="I241" s="154"/>
      <c r="J241" s="37"/>
    </row>
    <row r="242" spans="1:10" s="36" customFormat="1" ht="12.75">
      <c r="A242" s="35"/>
      <c r="B242" s="35"/>
      <c r="G242" s="153"/>
      <c r="H242" s="154"/>
      <c r="I242" s="154"/>
      <c r="J242" s="37"/>
    </row>
    <row r="243" spans="1:10" s="36" customFormat="1" ht="12.75">
      <c r="A243" s="35"/>
      <c r="B243" s="35"/>
      <c r="G243" s="153"/>
      <c r="H243" s="154"/>
      <c r="I243" s="154"/>
      <c r="J243" s="37"/>
    </row>
    <row r="244" spans="1:10" s="36" customFormat="1" ht="12.75">
      <c r="A244" s="35"/>
      <c r="B244" s="35"/>
      <c r="G244" s="153"/>
      <c r="H244" s="154"/>
      <c r="I244" s="154"/>
      <c r="J244" s="37"/>
    </row>
    <row r="245" spans="1:10" s="36" customFormat="1" ht="12.75">
      <c r="A245" s="35"/>
      <c r="B245" s="35"/>
      <c r="G245" s="153"/>
      <c r="H245" s="154"/>
      <c r="I245" s="154"/>
      <c r="J245" s="37"/>
    </row>
    <row r="246" spans="1:10" s="36" customFormat="1" ht="12.75">
      <c r="A246" s="35"/>
      <c r="B246" s="35"/>
      <c r="G246" s="153"/>
      <c r="H246" s="154"/>
      <c r="I246" s="154"/>
      <c r="J246" s="37"/>
    </row>
    <row r="247" spans="1:10" s="36" customFormat="1" ht="12.75">
      <c r="A247" s="35"/>
      <c r="B247" s="35"/>
      <c r="G247" s="153"/>
      <c r="H247" s="154"/>
      <c r="I247" s="154"/>
      <c r="J247" s="37"/>
    </row>
    <row r="248" spans="1:10" s="36" customFormat="1" ht="12.75">
      <c r="A248" s="35"/>
      <c r="B248" s="35"/>
      <c r="G248" s="153"/>
      <c r="H248" s="154"/>
      <c r="I248" s="154"/>
      <c r="J248" s="37"/>
    </row>
    <row r="249" spans="1:10" s="36" customFormat="1" ht="12.75">
      <c r="A249" s="35"/>
      <c r="B249" s="35"/>
      <c r="G249" s="153"/>
      <c r="H249" s="154"/>
      <c r="I249" s="154"/>
      <c r="J249" s="37"/>
    </row>
    <row r="250" spans="1:10" s="36" customFormat="1" ht="12.75">
      <c r="A250" s="35"/>
      <c r="B250" s="35"/>
      <c r="G250" s="153"/>
      <c r="H250" s="154"/>
      <c r="I250" s="154"/>
      <c r="J250" s="37"/>
    </row>
    <row r="251" spans="1:10" s="36" customFormat="1" ht="12.75">
      <c r="A251" s="35"/>
      <c r="B251" s="35"/>
      <c r="G251" s="153"/>
      <c r="H251" s="154"/>
      <c r="I251" s="154"/>
      <c r="J251" s="37"/>
    </row>
    <row r="252" spans="1:10" s="36" customFormat="1" ht="12.75">
      <c r="A252" s="35"/>
      <c r="B252" s="35"/>
      <c r="G252" s="153"/>
      <c r="H252" s="154"/>
      <c r="I252" s="154"/>
      <c r="J252" s="37"/>
    </row>
    <row r="253" spans="1:10" s="36" customFormat="1" ht="12.75">
      <c r="A253" s="35"/>
      <c r="B253" s="35"/>
      <c r="G253" s="153"/>
      <c r="H253" s="154"/>
      <c r="I253" s="154"/>
      <c r="J253" s="37"/>
    </row>
    <row r="254" spans="1:10" s="36" customFormat="1" ht="12.75">
      <c r="A254" s="35"/>
      <c r="B254" s="35"/>
      <c r="G254" s="153"/>
      <c r="H254" s="154"/>
      <c r="I254" s="154"/>
      <c r="J254" s="37"/>
    </row>
    <row r="255" spans="1:10" s="36" customFormat="1" ht="12.75">
      <c r="A255" s="35"/>
      <c r="B255" s="35"/>
      <c r="G255" s="153"/>
      <c r="H255" s="154"/>
      <c r="I255" s="154"/>
      <c r="J255" s="37"/>
    </row>
    <row r="256" spans="1:10" s="36" customFormat="1" ht="12.75">
      <c r="A256" s="35"/>
      <c r="B256" s="35"/>
      <c r="G256" s="153"/>
      <c r="H256" s="154"/>
      <c r="I256" s="154"/>
      <c r="J256" s="37"/>
    </row>
    <row r="257" spans="1:10" s="36" customFormat="1" ht="12.75">
      <c r="A257" s="35"/>
      <c r="B257" s="35"/>
      <c r="G257" s="153"/>
      <c r="H257" s="154"/>
      <c r="I257" s="154"/>
      <c r="J257" s="37"/>
    </row>
    <row r="258" spans="1:10" s="36" customFormat="1" ht="12.75">
      <c r="A258" s="35"/>
      <c r="B258" s="35"/>
      <c r="G258" s="153"/>
      <c r="H258" s="154"/>
      <c r="I258" s="154"/>
      <c r="J258" s="37"/>
    </row>
    <row r="259" spans="1:10" s="36" customFormat="1" ht="12.75">
      <c r="A259" s="35"/>
      <c r="B259" s="35"/>
      <c r="G259" s="153"/>
      <c r="H259" s="154"/>
      <c r="I259" s="154"/>
      <c r="J259" s="37"/>
    </row>
    <row r="260" spans="1:10" s="36" customFormat="1" ht="12.75">
      <c r="A260" s="35"/>
      <c r="B260" s="35"/>
      <c r="G260" s="153"/>
      <c r="H260" s="154"/>
      <c r="I260" s="154"/>
      <c r="J260" s="37"/>
    </row>
    <row r="261" spans="1:10" s="36" customFormat="1" ht="12.75">
      <c r="A261" s="35"/>
      <c r="B261" s="35"/>
      <c r="G261" s="153"/>
      <c r="H261" s="154"/>
      <c r="I261" s="154"/>
      <c r="J261" s="37"/>
    </row>
    <row r="262" spans="1:10" s="36" customFormat="1" ht="12.75">
      <c r="A262" s="35"/>
      <c r="B262" s="35"/>
      <c r="G262" s="153"/>
      <c r="H262" s="154"/>
      <c r="I262" s="154"/>
      <c r="J262" s="37"/>
    </row>
    <row r="263" spans="1:10" s="36" customFormat="1" ht="12.75">
      <c r="A263" s="35"/>
      <c r="B263" s="35"/>
      <c r="G263" s="153"/>
      <c r="H263" s="154"/>
      <c r="I263" s="154"/>
      <c r="J263" s="37"/>
    </row>
    <row r="264" spans="1:10" s="36" customFormat="1" ht="12.75">
      <c r="A264" s="35"/>
      <c r="B264" s="35"/>
      <c r="G264" s="153"/>
      <c r="H264" s="154"/>
      <c r="I264" s="154"/>
      <c r="J264" s="37"/>
    </row>
    <row r="265" spans="1:10" s="36" customFormat="1" ht="12.75">
      <c r="A265" s="35"/>
      <c r="B265" s="35"/>
      <c r="G265" s="153"/>
      <c r="H265" s="154"/>
      <c r="I265" s="154"/>
      <c r="J265" s="37"/>
    </row>
    <row r="266" spans="1:10" s="36" customFormat="1" ht="12.75">
      <c r="A266" s="35"/>
      <c r="B266" s="35"/>
      <c r="G266" s="153"/>
      <c r="H266" s="154"/>
      <c r="I266" s="154"/>
      <c r="J266" s="37"/>
    </row>
    <row r="267" spans="1:10" s="36" customFormat="1" ht="12.75">
      <c r="A267" s="35"/>
      <c r="B267" s="35"/>
      <c r="G267" s="153"/>
      <c r="H267" s="154"/>
      <c r="I267" s="154"/>
      <c r="J267" s="37"/>
    </row>
    <row r="268" spans="1:10" s="36" customFormat="1" ht="12.75">
      <c r="A268" s="35"/>
      <c r="B268" s="35"/>
      <c r="G268" s="153"/>
      <c r="H268" s="154"/>
      <c r="I268" s="154"/>
      <c r="J268" s="37"/>
    </row>
    <row r="269" spans="1:10" s="36" customFormat="1" ht="12.75">
      <c r="A269" s="35"/>
      <c r="B269" s="35"/>
      <c r="G269" s="153"/>
      <c r="H269" s="154"/>
      <c r="I269" s="154"/>
      <c r="J269" s="37"/>
    </row>
    <row r="270" spans="1:10" s="36" customFormat="1" ht="12.75">
      <c r="A270" s="35"/>
      <c r="B270" s="35"/>
      <c r="G270" s="153"/>
      <c r="H270" s="154"/>
      <c r="I270" s="154"/>
      <c r="J270" s="37"/>
    </row>
    <row r="271" spans="1:10" s="36" customFormat="1" ht="12.75">
      <c r="A271" s="35"/>
      <c r="B271" s="35"/>
      <c r="G271" s="153"/>
      <c r="H271" s="154"/>
      <c r="I271" s="154"/>
      <c r="J271" s="37"/>
    </row>
    <row r="272" spans="1:10" s="36" customFormat="1" ht="12.75">
      <c r="A272" s="35"/>
      <c r="B272" s="35"/>
      <c r="G272" s="153"/>
      <c r="H272" s="154"/>
      <c r="I272" s="154"/>
      <c r="J272" s="37"/>
    </row>
    <row r="273" spans="1:10" s="36" customFormat="1" ht="12.75">
      <c r="A273" s="35"/>
      <c r="B273" s="35"/>
      <c r="G273" s="153"/>
      <c r="H273" s="154"/>
      <c r="I273" s="154"/>
      <c r="J273" s="37"/>
    </row>
    <row r="274" spans="1:10" s="36" customFormat="1" ht="12.75">
      <c r="A274" s="35"/>
      <c r="B274" s="35"/>
      <c r="G274" s="153"/>
      <c r="H274" s="154"/>
      <c r="I274" s="154"/>
      <c r="J274" s="37"/>
    </row>
    <row r="275" spans="1:10" s="36" customFormat="1" ht="12.75">
      <c r="A275" s="35"/>
      <c r="B275" s="35"/>
      <c r="G275" s="153"/>
      <c r="H275" s="154"/>
      <c r="I275" s="154"/>
      <c r="J275" s="37"/>
    </row>
    <row r="276" spans="1:10" s="36" customFormat="1" ht="12.75">
      <c r="A276" s="35"/>
      <c r="B276" s="35"/>
      <c r="G276" s="153"/>
      <c r="H276" s="154"/>
      <c r="I276" s="154"/>
      <c r="J276" s="37"/>
    </row>
    <row r="277" spans="1:10" s="36" customFormat="1" ht="12.75">
      <c r="A277" s="35"/>
      <c r="B277" s="35"/>
      <c r="G277" s="153"/>
      <c r="H277" s="154"/>
      <c r="I277" s="154"/>
      <c r="J277" s="37"/>
    </row>
    <row r="278" spans="1:10" s="36" customFormat="1" ht="12.75">
      <c r="A278" s="35"/>
      <c r="B278" s="35"/>
      <c r="G278" s="153"/>
      <c r="H278" s="154"/>
      <c r="I278" s="154"/>
      <c r="J278" s="37"/>
    </row>
    <row r="279" spans="1:10" s="36" customFormat="1" ht="12.75">
      <c r="A279" s="35"/>
      <c r="B279" s="35"/>
      <c r="G279" s="153"/>
      <c r="H279" s="154"/>
      <c r="I279" s="154"/>
      <c r="J279" s="37"/>
    </row>
    <row r="280" spans="1:10" s="36" customFormat="1" ht="12.75">
      <c r="A280" s="35"/>
      <c r="B280" s="35"/>
      <c r="G280" s="153"/>
      <c r="H280" s="154"/>
      <c r="I280" s="154"/>
      <c r="J280" s="37"/>
    </row>
    <row r="281" spans="1:10" s="36" customFormat="1" ht="12.75">
      <c r="A281" s="35"/>
      <c r="B281" s="35"/>
      <c r="G281" s="153"/>
      <c r="H281" s="154"/>
      <c r="I281" s="154"/>
      <c r="J281" s="37"/>
    </row>
    <row r="282" spans="1:10" s="36" customFormat="1" ht="12.75">
      <c r="A282" s="35"/>
      <c r="B282" s="35"/>
      <c r="G282" s="153"/>
      <c r="H282" s="154"/>
      <c r="I282" s="154"/>
      <c r="J282" s="37"/>
    </row>
    <row r="283" spans="1:10" s="36" customFormat="1" ht="12.75">
      <c r="A283" s="35"/>
      <c r="B283" s="35"/>
      <c r="G283" s="153"/>
      <c r="H283" s="154"/>
      <c r="I283" s="154"/>
      <c r="J283" s="37"/>
    </row>
    <row r="284" spans="1:10" s="36" customFormat="1" ht="12.75">
      <c r="A284" s="35"/>
      <c r="B284" s="35"/>
      <c r="G284" s="153"/>
      <c r="H284" s="154"/>
      <c r="I284" s="154"/>
      <c r="J284" s="37"/>
    </row>
    <row r="285" spans="1:10" s="36" customFormat="1" ht="12.75">
      <c r="A285" s="35"/>
      <c r="B285" s="35"/>
      <c r="G285" s="153"/>
      <c r="H285" s="154"/>
      <c r="I285" s="154"/>
      <c r="J285" s="37"/>
    </row>
    <row r="286" spans="1:10" s="36" customFormat="1" ht="12.75">
      <c r="A286" s="35"/>
      <c r="B286" s="35"/>
      <c r="G286" s="153"/>
      <c r="H286" s="154"/>
      <c r="I286" s="154"/>
      <c r="J286" s="37"/>
    </row>
    <row r="287" spans="1:10" s="36" customFormat="1" ht="12.75">
      <c r="A287" s="35"/>
      <c r="B287" s="35"/>
      <c r="G287" s="153"/>
      <c r="H287" s="154"/>
      <c r="I287" s="154"/>
      <c r="J287" s="37"/>
    </row>
    <row r="288" spans="1:10" s="36" customFormat="1" ht="12.75">
      <c r="A288" s="35"/>
      <c r="B288" s="35"/>
      <c r="G288" s="153"/>
      <c r="H288" s="154"/>
      <c r="I288" s="154"/>
      <c r="J288" s="37"/>
    </row>
    <row r="289" spans="1:10" s="36" customFormat="1" ht="12.75">
      <c r="A289" s="35"/>
      <c r="B289" s="35"/>
      <c r="G289" s="153"/>
      <c r="H289" s="154"/>
      <c r="I289" s="154"/>
      <c r="J289" s="37"/>
    </row>
    <row r="290" spans="1:10" s="36" customFormat="1" ht="12.75">
      <c r="A290" s="35"/>
      <c r="B290" s="35"/>
      <c r="G290" s="153"/>
      <c r="H290" s="154"/>
      <c r="I290" s="154"/>
      <c r="J290" s="37"/>
    </row>
    <row r="291" spans="1:10" s="36" customFormat="1" ht="12.75">
      <c r="A291" s="35"/>
      <c r="B291" s="35"/>
      <c r="G291" s="153"/>
      <c r="H291" s="154"/>
      <c r="I291" s="154"/>
      <c r="J291" s="37"/>
    </row>
    <row r="292" spans="1:10" s="36" customFormat="1" ht="12.75">
      <c r="A292" s="35"/>
      <c r="B292" s="35"/>
      <c r="G292" s="153"/>
      <c r="H292" s="154"/>
      <c r="I292" s="154"/>
      <c r="J292" s="37"/>
    </row>
    <row r="293" spans="1:10" s="36" customFormat="1" ht="12.75">
      <c r="A293" s="35"/>
      <c r="B293" s="35"/>
      <c r="G293" s="153"/>
      <c r="H293" s="154"/>
      <c r="I293" s="154"/>
      <c r="J293" s="37"/>
    </row>
    <row r="294" spans="1:10" s="36" customFormat="1" ht="12.75">
      <c r="A294" s="35"/>
      <c r="B294" s="35"/>
      <c r="G294" s="153"/>
      <c r="H294" s="154"/>
      <c r="I294" s="154"/>
      <c r="J294" s="37"/>
    </row>
    <row r="295" spans="1:10" s="36" customFormat="1" ht="12.75">
      <c r="A295" s="35"/>
      <c r="B295" s="35"/>
      <c r="G295" s="153"/>
      <c r="H295" s="154"/>
      <c r="I295" s="154"/>
      <c r="J295" s="37"/>
    </row>
    <row r="296" spans="1:10" s="36" customFormat="1" ht="12.75">
      <c r="A296" s="35"/>
      <c r="B296" s="35"/>
      <c r="G296" s="153"/>
      <c r="H296" s="154"/>
      <c r="I296" s="154"/>
      <c r="J296" s="37"/>
    </row>
    <row r="297" spans="1:10" s="36" customFormat="1" ht="12.75">
      <c r="A297" s="35"/>
      <c r="B297" s="35"/>
      <c r="G297" s="153"/>
      <c r="H297" s="154"/>
      <c r="I297" s="154"/>
      <c r="J297" s="37"/>
    </row>
    <row r="298" spans="1:10" s="36" customFormat="1" ht="12.75">
      <c r="A298" s="35"/>
      <c r="B298" s="35"/>
      <c r="G298" s="153"/>
      <c r="H298" s="154"/>
      <c r="I298" s="154"/>
      <c r="J298" s="37"/>
    </row>
    <row r="299" spans="1:10" s="36" customFormat="1" ht="12.75">
      <c r="A299" s="35"/>
      <c r="B299" s="35"/>
      <c r="G299" s="153"/>
      <c r="H299" s="154"/>
      <c r="I299" s="154"/>
      <c r="J299" s="37"/>
    </row>
    <row r="300" spans="1:10" s="36" customFormat="1" ht="12.75">
      <c r="A300" s="35"/>
      <c r="B300" s="35"/>
      <c r="G300" s="153"/>
      <c r="H300" s="154"/>
      <c r="I300" s="154"/>
      <c r="J300" s="37"/>
    </row>
    <row r="301" spans="1:10" s="36" customFormat="1" ht="12.75">
      <c r="A301" s="35"/>
      <c r="B301" s="35"/>
      <c r="G301" s="153"/>
      <c r="H301" s="154"/>
      <c r="I301" s="154"/>
      <c r="J301" s="37"/>
    </row>
    <row r="302" spans="1:10" s="36" customFormat="1" ht="12.75">
      <c r="A302" s="35"/>
      <c r="B302" s="35"/>
      <c r="G302" s="153"/>
      <c r="H302" s="154"/>
      <c r="I302" s="154"/>
      <c r="J302" s="37"/>
    </row>
    <row r="303" spans="1:10" s="36" customFormat="1" ht="12.75">
      <c r="A303" s="35"/>
      <c r="B303" s="35"/>
      <c r="G303" s="153"/>
      <c r="H303" s="154"/>
      <c r="I303" s="154"/>
      <c r="J303" s="37"/>
    </row>
    <row r="304" spans="1:10" s="36" customFormat="1" ht="12.75">
      <c r="A304" s="35"/>
      <c r="B304" s="35"/>
      <c r="G304" s="153"/>
      <c r="H304" s="154"/>
      <c r="I304" s="154"/>
      <c r="J304" s="37"/>
    </row>
    <row r="305" spans="1:10" s="36" customFormat="1" ht="12.75">
      <c r="A305" s="35"/>
      <c r="B305" s="35"/>
      <c r="G305" s="153"/>
      <c r="H305" s="154"/>
      <c r="I305" s="154"/>
      <c r="J305" s="37"/>
    </row>
    <row r="306" spans="1:10" s="36" customFormat="1" ht="12.75">
      <c r="A306" s="35"/>
      <c r="B306" s="35"/>
      <c r="G306" s="153"/>
      <c r="H306" s="154"/>
      <c r="I306" s="154"/>
      <c r="J306" s="37"/>
    </row>
    <row r="307" spans="1:10" s="36" customFormat="1" ht="12.75">
      <c r="A307" s="35"/>
      <c r="B307" s="35"/>
      <c r="G307" s="153"/>
      <c r="H307" s="154"/>
      <c r="I307" s="154"/>
      <c r="J307" s="37"/>
    </row>
    <row r="308" spans="1:10" s="36" customFormat="1" ht="12.75">
      <c r="A308" s="35"/>
      <c r="B308" s="35"/>
      <c r="G308" s="153"/>
      <c r="H308" s="154"/>
      <c r="I308" s="154"/>
      <c r="J308" s="37"/>
    </row>
    <row r="309" spans="1:10" s="36" customFormat="1" ht="12.75">
      <c r="A309" s="35"/>
      <c r="B309" s="35"/>
      <c r="G309" s="153"/>
      <c r="H309" s="154"/>
      <c r="I309" s="154"/>
      <c r="J309" s="37"/>
    </row>
    <row r="310" spans="1:10" s="36" customFormat="1" ht="12.75">
      <c r="A310" s="35"/>
      <c r="B310" s="35"/>
      <c r="G310" s="153"/>
      <c r="H310" s="154"/>
      <c r="I310" s="154"/>
      <c r="J310" s="37"/>
    </row>
    <row r="311" spans="1:10" s="36" customFormat="1" ht="12.75">
      <c r="A311" s="35"/>
      <c r="B311" s="35"/>
      <c r="G311" s="153"/>
      <c r="H311" s="154"/>
      <c r="I311" s="154"/>
      <c r="J311" s="37"/>
    </row>
    <row r="312" spans="1:10" s="36" customFormat="1" ht="12.75">
      <c r="A312" s="35"/>
      <c r="B312" s="35"/>
      <c r="G312" s="153"/>
      <c r="H312" s="154"/>
      <c r="I312" s="154"/>
      <c r="J312" s="37"/>
    </row>
    <row r="313" spans="1:10" s="36" customFormat="1" ht="12.75">
      <c r="A313" s="35"/>
      <c r="B313" s="35"/>
      <c r="G313" s="153"/>
      <c r="H313" s="154"/>
      <c r="I313" s="154"/>
      <c r="J313" s="37"/>
    </row>
    <row r="314" spans="1:10" s="36" customFormat="1" ht="12.75">
      <c r="A314" s="35"/>
      <c r="B314" s="35"/>
      <c r="G314" s="153"/>
      <c r="H314" s="154"/>
      <c r="I314" s="154"/>
      <c r="J314" s="37"/>
    </row>
    <row r="315" spans="1:10" s="36" customFormat="1" ht="12.75">
      <c r="A315" s="35"/>
      <c r="B315" s="35"/>
      <c r="G315" s="153"/>
      <c r="H315" s="154"/>
      <c r="I315" s="154"/>
      <c r="J315" s="37"/>
    </row>
    <row r="316" spans="1:10" s="36" customFormat="1" ht="12.75">
      <c r="A316" s="35"/>
      <c r="B316" s="35"/>
      <c r="G316" s="153"/>
      <c r="H316" s="154"/>
      <c r="I316" s="154"/>
      <c r="J316" s="37"/>
    </row>
    <row r="317" spans="1:10" s="36" customFormat="1" ht="12.75">
      <c r="A317" s="35"/>
      <c r="B317" s="35"/>
      <c r="G317" s="153"/>
      <c r="H317" s="154"/>
      <c r="I317" s="154"/>
      <c r="J317" s="37"/>
    </row>
    <row r="318" spans="1:10" s="36" customFormat="1" ht="12.75">
      <c r="A318" s="35"/>
      <c r="B318" s="35"/>
      <c r="G318" s="153"/>
      <c r="H318" s="154"/>
      <c r="I318" s="154"/>
      <c r="J318" s="37"/>
    </row>
    <row r="319" spans="1:10" s="36" customFormat="1" ht="12.75">
      <c r="A319" s="35"/>
      <c r="B319" s="35"/>
      <c r="G319" s="153"/>
      <c r="H319" s="154"/>
      <c r="I319" s="154"/>
      <c r="J319" s="37"/>
    </row>
    <row r="320" spans="1:10" s="36" customFormat="1" ht="12.75">
      <c r="A320" s="35"/>
      <c r="B320" s="35"/>
      <c r="G320" s="153"/>
      <c r="H320" s="154"/>
      <c r="I320" s="154"/>
      <c r="J320" s="37"/>
    </row>
    <row r="321" spans="1:10" s="36" customFormat="1" ht="12.75">
      <c r="A321" s="35"/>
      <c r="B321" s="35"/>
      <c r="G321" s="153"/>
      <c r="H321" s="154"/>
      <c r="I321" s="154"/>
      <c r="J321" s="37"/>
    </row>
    <row r="322" spans="1:10" s="36" customFormat="1" ht="12.75">
      <c r="A322" s="35"/>
      <c r="B322" s="35"/>
      <c r="G322" s="153"/>
      <c r="H322" s="154"/>
      <c r="I322" s="154"/>
      <c r="J322" s="37"/>
    </row>
    <row r="323" spans="1:10" s="36" customFormat="1" ht="12.75">
      <c r="A323" s="35"/>
      <c r="B323" s="35"/>
      <c r="G323" s="153"/>
      <c r="H323" s="154"/>
      <c r="I323" s="154"/>
      <c r="J323" s="37"/>
    </row>
    <row r="324" spans="1:10" s="36" customFormat="1" ht="12.75">
      <c r="A324" s="35"/>
      <c r="B324" s="35"/>
      <c r="G324" s="153"/>
      <c r="H324" s="154"/>
      <c r="I324" s="154"/>
      <c r="J324" s="37"/>
    </row>
    <row r="325" spans="1:10" s="36" customFormat="1" ht="12.75">
      <c r="A325" s="35"/>
      <c r="B325" s="35"/>
      <c r="G325" s="153"/>
      <c r="H325" s="154"/>
      <c r="I325" s="154"/>
      <c r="J325" s="37"/>
    </row>
    <row r="326" spans="1:10" s="36" customFormat="1" ht="12.75">
      <c r="A326" s="35"/>
      <c r="B326" s="35"/>
      <c r="G326" s="153"/>
      <c r="H326" s="154"/>
      <c r="I326" s="154"/>
      <c r="J326" s="37"/>
    </row>
    <row r="327" spans="1:10" s="36" customFormat="1" ht="12.75">
      <c r="A327" s="35"/>
      <c r="B327" s="35"/>
      <c r="G327" s="153"/>
      <c r="H327" s="154"/>
      <c r="I327" s="154"/>
      <c r="J327" s="37"/>
    </row>
    <row r="328" spans="1:10" s="36" customFormat="1" ht="12.75">
      <c r="A328" s="35"/>
      <c r="B328" s="35"/>
      <c r="G328" s="153"/>
      <c r="H328" s="154"/>
      <c r="I328" s="154"/>
      <c r="J328" s="37"/>
    </row>
    <row r="329" spans="1:10" s="36" customFormat="1" ht="12.75">
      <c r="A329" s="35"/>
      <c r="B329" s="35"/>
      <c r="G329" s="153"/>
      <c r="H329" s="154"/>
      <c r="I329" s="154"/>
      <c r="J329" s="37"/>
    </row>
    <row r="330" spans="1:10" s="36" customFormat="1" ht="12.75">
      <c r="A330" s="35"/>
      <c r="B330" s="35"/>
      <c r="G330" s="153"/>
      <c r="H330" s="154"/>
      <c r="I330" s="154"/>
      <c r="J330" s="37"/>
    </row>
    <row r="331" spans="1:10" s="36" customFormat="1" ht="12.75">
      <c r="A331" s="35"/>
      <c r="B331" s="35"/>
      <c r="G331" s="153"/>
      <c r="H331" s="154"/>
      <c r="I331" s="154"/>
      <c r="J331" s="37"/>
    </row>
    <row r="332" spans="1:10" s="36" customFormat="1" ht="12.75">
      <c r="A332" s="35"/>
      <c r="B332" s="35"/>
      <c r="G332" s="153"/>
      <c r="H332" s="154"/>
      <c r="I332" s="154"/>
      <c r="J332" s="37"/>
    </row>
    <row r="333" spans="1:10" s="36" customFormat="1" ht="12.75">
      <c r="A333" s="35"/>
      <c r="B333" s="35"/>
      <c r="G333" s="153"/>
      <c r="H333" s="154"/>
      <c r="I333" s="154"/>
      <c r="J333" s="37"/>
    </row>
    <row r="334" spans="1:10" s="36" customFormat="1" ht="12.75">
      <c r="A334" s="35"/>
      <c r="B334" s="35"/>
      <c r="G334" s="153"/>
      <c r="H334" s="154"/>
      <c r="I334" s="154"/>
      <c r="J334" s="37"/>
    </row>
    <row r="335" spans="1:10" s="36" customFormat="1" ht="12.75">
      <c r="A335" s="35"/>
      <c r="B335" s="35"/>
      <c r="G335" s="153"/>
      <c r="H335" s="154"/>
      <c r="I335" s="154"/>
      <c r="J335" s="37"/>
    </row>
    <row r="336" spans="1:10" s="36" customFormat="1" ht="12.75">
      <c r="A336" s="35"/>
      <c r="B336" s="35"/>
      <c r="G336" s="153"/>
      <c r="H336" s="154"/>
      <c r="I336" s="154"/>
      <c r="J336" s="37"/>
    </row>
    <row r="337" spans="1:10" s="36" customFormat="1" ht="12.75">
      <c r="A337" s="35"/>
      <c r="B337" s="35"/>
      <c r="G337" s="153"/>
      <c r="H337" s="154"/>
      <c r="I337" s="154"/>
      <c r="J337" s="37"/>
    </row>
    <row r="338" spans="1:10" s="36" customFormat="1" ht="12.75">
      <c r="A338" s="35"/>
      <c r="B338" s="35"/>
      <c r="G338" s="153"/>
      <c r="H338" s="154"/>
      <c r="I338" s="154"/>
      <c r="J338" s="37"/>
    </row>
    <row r="339" spans="1:10" s="36" customFormat="1" ht="12.75">
      <c r="A339" s="35"/>
      <c r="B339" s="35"/>
      <c r="G339" s="153"/>
      <c r="H339" s="154"/>
      <c r="I339" s="154"/>
      <c r="J339" s="37"/>
    </row>
    <row r="340" spans="1:10" s="36" customFormat="1" ht="12.75">
      <c r="A340" s="35"/>
      <c r="B340" s="35"/>
      <c r="G340" s="153"/>
      <c r="H340" s="154"/>
      <c r="I340" s="154"/>
      <c r="J340" s="37"/>
    </row>
    <row r="341" spans="1:10" s="36" customFormat="1" ht="12.75">
      <c r="A341" s="35"/>
      <c r="B341" s="35"/>
      <c r="G341" s="153"/>
      <c r="H341" s="154"/>
      <c r="I341" s="154"/>
      <c r="J341" s="37"/>
    </row>
    <row r="342" spans="1:10" s="36" customFormat="1" ht="12.75">
      <c r="A342" s="35"/>
      <c r="B342" s="35"/>
      <c r="G342" s="153"/>
      <c r="H342" s="154"/>
      <c r="I342" s="154"/>
      <c r="J342" s="37"/>
    </row>
    <row r="343" spans="1:10" s="36" customFormat="1" ht="12.75">
      <c r="A343" s="35"/>
      <c r="B343" s="35"/>
      <c r="G343" s="153"/>
      <c r="H343" s="154"/>
      <c r="I343" s="154"/>
      <c r="J343" s="37"/>
    </row>
    <row r="344" spans="1:10" s="36" customFormat="1" ht="12.75">
      <c r="A344" s="35"/>
      <c r="B344" s="35"/>
      <c r="G344" s="153"/>
      <c r="H344" s="154"/>
      <c r="I344" s="154"/>
      <c r="J344" s="37"/>
    </row>
    <row r="345" spans="1:10" s="36" customFormat="1" ht="12.75">
      <c r="A345" s="35"/>
      <c r="B345" s="35"/>
      <c r="G345" s="153"/>
      <c r="H345" s="154"/>
      <c r="I345" s="154"/>
      <c r="J345" s="37"/>
    </row>
    <row r="346" spans="1:10" s="36" customFormat="1" ht="12.75">
      <c r="A346" s="35"/>
      <c r="B346" s="35"/>
      <c r="G346" s="153"/>
      <c r="H346" s="154"/>
      <c r="I346" s="154"/>
      <c r="J346" s="37"/>
    </row>
    <row r="347" spans="1:10" s="36" customFormat="1" ht="12.75">
      <c r="A347" s="35"/>
      <c r="B347" s="35"/>
      <c r="G347" s="153"/>
      <c r="H347" s="154"/>
      <c r="I347" s="154"/>
      <c r="J347" s="37"/>
    </row>
    <row r="348" spans="1:10" s="36" customFormat="1" ht="12.75">
      <c r="A348" s="35"/>
      <c r="B348" s="35"/>
      <c r="G348" s="153"/>
      <c r="H348" s="154"/>
      <c r="I348" s="154"/>
      <c r="J348" s="37"/>
    </row>
    <row r="349" spans="1:10" s="36" customFormat="1" ht="12.75">
      <c r="A349" s="35"/>
      <c r="B349" s="35"/>
      <c r="G349" s="153"/>
      <c r="H349" s="154"/>
      <c r="I349" s="154"/>
      <c r="J349" s="37"/>
    </row>
    <row r="350" spans="1:10" s="36" customFormat="1" ht="12.75">
      <c r="A350" s="35"/>
      <c r="B350" s="35"/>
      <c r="G350" s="153"/>
      <c r="H350" s="154"/>
      <c r="I350" s="154"/>
      <c r="J350" s="37"/>
    </row>
    <row r="351" spans="1:10" s="36" customFormat="1" ht="12.75">
      <c r="A351" s="35"/>
      <c r="B351" s="35"/>
      <c r="G351" s="153"/>
      <c r="H351" s="154"/>
      <c r="I351" s="154"/>
      <c r="J351" s="37"/>
    </row>
    <row r="352" spans="1:10" s="36" customFormat="1" ht="12.75">
      <c r="A352" s="35"/>
      <c r="B352" s="35"/>
      <c r="G352" s="153"/>
      <c r="H352" s="154"/>
      <c r="I352" s="154"/>
      <c r="J352" s="37"/>
    </row>
    <row r="353" spans="1:10" s="36" customFormat="1" ht="12.75">
      <c r="A353" s="35"/>
      <c r="B353" s="35"/>
      <c r="G353" s="153"/>
      <c r="H353" s="154"/>
      <c r="I353" s="154"/>
      <c r="J353" s="37"/>
    </row>
    <row r="354" spans="1:10" s="36" customFormat="1" ht="12.75">
      <c r="A354" s="35"/>
      <c r="B354" s="35"/>
      <c r="G354" s="153"/>
      <c r="H354" s="154"/>
      <c r="I354" s="154"/>
      <c r="J354" s="37"/>
    </row>
    <row r="355" spans="1:10" s="36" customFormat="1" ht="12.75">
      <c r="A355" s="35"/>
      <c r="B355" s="35"/>
      <c r="G355" s="153"/>
      <c r="H355" s="154"/>
      <c r="I355" s="154"/>
      <c r="J355" s="37"/>
    </row>
    <row r="356" spans="1:10" s="36" customFormat="1" ht="12.75">
      <c r="A356" s="35"/>
      <c r="B356" s="35"/>
      <c r="G356" s="153"/>
      <c r="H356" s="154"/>
      <c r="I356" s="154"/>
      <c r="J356" s="37"/>
    </row>
    <row r="357" spans="1:10" s="36" customFormat="1" ht="12.75">
      <c r="A357" s="35"/>
      <c r="B357" s="35"/>
      <c r="G357" s="153"/>
      <c r="H357" s="154"/>
      <c r="I357" s="154"/>
      <c r="J357" s="37"/>
    </row>
    <row r="358" spans="1:10" s="36" customFormat="1" ht="12.75">
      <c r="A358" s="35"/>
      <c r="B358" s="35"/>
      <c r="G358" s="153"/>
      <c r="H358" s="154"/>
      <c r="I358" s="154"/>
      <c r="J358" s="37"/>
    </row>
    <row r="359" spans="1:10" s="36" customFormat="1" ht="12.75">
      <c r="A359" s="35"/>
      <c r="B359" s="35"/>
      <c r="G359" s="153"/>
      <c r="H359" s="154"/>
      <c r="I359" s="154"/>
      <c r="J359" s="37"/>
    </row>
    <row r="360" spans="1:10" s="36" customFormat="1" ht="12.75">
      <c r="A360" s="35"/>
      <c r="B360" s="35"/>
      <c r="G360" s="153"/>
      <c r="H360" s="154"/>
      <c r="I360" s="154"/>
      <c r="J360" s="37"/>
    </row>
    <row r="361" spans="1:10" s="36" customFormat="1" ht="12.75">
      <c r="A361" s="35"/>
      <c r="B361" s="35"/>
      <c r="G361" s="153"/>
      <c r="H361" s="154"/>
      <c r="I361" s="154"/>
      <c r="J361" s="37"/>
    </row>
    <row r="362" spans="1:10" s="36" customFormat="1" ht="12.75">
      <c r="A362" s="35"/>
      <c r="B362" s="35"/>
      <c r="G362" s="153"/>
      <c r="H362" s="154"/>
      <c r="I362" s="154"/>
      <c r="J362" s="37"/>
    </row>
    <row r="363" spans="1:10" s="36" customFormat="1" ht="12.75">
      <c r="A363" s="35"/>
      <c r="B363" s="35"/>
      <c r="G363" s="153"/>
      <c r="H363" s="154"/>
      <c r="I363" s="154"/>
      <c r="J363" s="37"/>
    </row>
    <row r="364" spans="1:10" s="36" customFormat="1" ht="12.75">
      <c r="A364" s="35"/>
      <c r="B364" s="35"/>
      <c r="G364" s="153"/>
      <c r="H364" s="154"/>
      <c r="I364" s="154"/>
      <c r="J364" s="37"/>
    </row>
    <row r="365" spans="1:10" s="36" customFormat="1" ht="12.75">
      <c r="A365" s="35"/>
      <c r="B365" s="35"/>
      <c r="G365" s="153"/>
      <c r="H365" s="154"/>
      <c r="I365" s="154"/>
      <c r="J365" s="37"/>
    </row>
    <row r="366" spans="1:10" s="36" customFormat="1" ht="12.75">
      <c r="A366" s="35"/>
      <c r="B366" s="35"/>
      <c r="G366" s="153"/>
      <c r="H366" s="154"/>
      <c r="I366" s="154"/>
      <c r="J366" s="37"/>
    </row>
    <row r="367" spans="1:10" s="36" customFormat="1" ht="12.75">
      <c r="A367" s="35"/>
      <c r="B367" s="35"/>
      <c r="G367" s="153"/>
      <c r="H367" s="154"/>
      <c r="I367" s="154"/>
      <c r="J367" s="37"/>
    </row>
    <row r="368" spans="1:10" s="36" customFormat="1" ht="12.75">
      <c r="A368" s="35"/>
      <c r="B368" s="35"/>
      <c r="G368" s="153"/>
      <c r="H368" s="154"/>
      <c r="I368" s="154"/>
      <c r="J368" s="37"/>
    </row>
    <row r="369" spans="1:10" s="36" customFormat="1" ht="12.75">
      <c r="A369" s="35"/>
      <c r="B369" s="35"/>
      <c r="G369" s="153"/>
      <c r="H369" s="154"/>
      <c r="I369" s="154"/>
      <c r="J369" s="37"/>
    </row>
    <row r="370" spans="1:10" s="36" customFormat="1" ht="12.75">
      <c r="A370" s="35"/>
      <c r="B370" s="35"/>
      <c r="G370" s="153"/>
      <c r="H370" s="154"/>
      <c r="I370" s="154"/>
      <c r="J370" s="37"/>
    </row>
    <row r="371" spans="1:10" s="36" customFormat="1" ht="12.75">
      <c r="A371" s="35"/>
      <c r="B371" s="35"/>
      <c r="G371" s="153"/>
      <c r="H371" s="154"/>
      <c r="I371" s="154"/>
      <c r="J371" s="37"/>
    </row>
    <row r="372" spans="1:10" s="36" customFormat="1" ht="12.75">
      <c r="A372" s="35"/>
      <c r="B372" s="35"/>
      <c r="G372" s="153"/>
      <c r="H372" s="154"/>
      <c r="I372" s="154"/>
      <c r="J372" s="37"/>
    </row>
    <row r="373" spans="1:10" s="36" customFormat="1" ht="12.75">
      <c r="A373" s="35"/>
      <c r="B373" s="35"/>
      <c r="G373" s="153"/>
      <c r="H373" s="154"/>
      <c r="I373" s="154"/>
      <c r="J373" s="37"/>
    </row>
    <row r="374" spans="1:10" s="36" customFormat="1" ht="12.75">
      <c r="A374" s="35"/>
      <c r="B374" s="35"/>
      <c r="G374" s="153"/>
      <c r="H374" s="154"/>
      <c r="I374" s="154"/>
      <c r="J374" s="37"/>
    </row>
    <row r="375" spans="1:10" s="36" customFormat="1" ht="12.75">
      <c r="A375" s="35"/>
      <c r="B375" s="35"/>
      <c r="G375" s="153"/>
      <c r="H375" s="154"/>
      <c r="I375" s="154"/>
      <c r="J375" s="37"/>
    </row>
    <row r="376" spans="1:10" s="36" customFormat="1" ht="12.75">
      <c r="A376" s="35"/>
      <c r="B376" s="35"/>
      <c r="G376" s="153"/>
      <c r="H376" s="154"/>
      <c r="I376" s="154"/>
      <c r="J376" s="37"/>
    </row>
    <row r="377" spans="1:10" s="36" customFormat="1" ht="12.75">
      <c r="A377" s="35"/>
      <c r="B377" s="35"/>
      <c r="G377" s="153"/>
      <c r="H377" s="154"/>
      <c r="I377" s="154"/>
      <c r="J377" s="37"/>
    </row>
    <row r="378" spans="1:10" s="36" customFormat="1" ht="12.75">
      <c r="A378" s="35"/>
      <c r="B378" s="35"/>
      <c r="G378" s="153"/>
      <c r="H378" s="154"/>
      <c r="I378" s="154"/>
      <c r="J378" s="37"/>
    </row>
    <row r="379" spans="1:10" s="36" customFormat="1" ht="12.75">
      <c r="A379" s="35"/>
      <c r="B379" s="35"/>
      <c r="G379" s="153"/>
      <c r="H379" s="154"/>
      <c r="I379" s="154"/>
      <c r="J379" s="37"/>
    </row>
    <row r="380" spans="1:10" s="36" customFormat="1" ht="12.75">
      <c r="A380" s="35"/>
      <c r="B380" s="35"/>
      <c r="G380" s="153"/>
      <c r="H380" s="154"/>
      <c r="I380" s="154"/>
      <c r="J380" s="37"/>
    </row>
    <row r="381" spans="1:10" s="36" customFormat="1" ht="12.75">
      <c r="A381" s="35"/>
      <c r="B381" s="35"/>
      <c r="G381" s="153"/>
      <c r="H381" s="154"/>
      <c r="I381" s="154"/>
      <c r="J381" s="37"/>
    </row>
    <row r="382" spans="1:10" s="36" customFormat="1" ht="12.75">
      <c r="A382" s="35"/>
      <c r="B382" s="35"/>
      <c r="G382" s="153"/>
      <c r="H382" s="154"/>
      <c r="I382" s="154"/>
      <c r="J382" s="37"/>
    </row>
    <row r="383" spans="1:10" s="36" customFormat="1" ht="12.75">
      <c r="A383" s="35"/>
      <c r="B383" s="35"/>
      <c r="G383" s="153"/>
      <c r="H383" s="154"/>
      <c r="I383" s="154"/>
      <c r="J383" s="37"/>
    </row>
    <row r="384" spans="1:10" s="36" customFormat="1" ht="12.75">
      <c r="A384" s="35"/>
      <c r="B384" s="35"/>
      <c r="G384" s="153"/>
      <c r="H384" s="154"/>
      <c r="I384" s="154"/>
      <c r="J384" s="37"/>
    </row>
    <row r="385" spans="1:10" s="36" customFormat="1" ht="12.75">
      <c r="A385" s="35"/>
      <c r="B385" s="35"/>
      <c r="G385" s="153"/>
      <c r="H385" s="154"/>
      <c r="I385" s="154"/>
      <c r="J385" s="37"/>
    </row>
    <row r="386" spans="1:10" s="36" customFormat="1" ht="12.75">
      <c r="A386" s="35"/>
      <c r="B386" s="35"/>
      <c r="G386" s="153"/>
      <c r="H386" s="154"/>
      <c r="I386" s="154"/>
      <c r="J386" s="37"/>
    </row>
    <row r="387" spans="1:10" s="36" customFormat="1" ht="12.75">
      <c r="A387" s="35"/>
      <c r="B387" s="35"/>
      <c r="G387" s="153"/>
      <c r="H387" s="154"/>
      <c r="I387" s="154"/>
      <c r="J387" s="37"/>
    </row>
    <row r="388" spans="1:10" s="36" customFormat="1" ht="12.75">
      <c r="A388" s="35"/>
      <c r="B388" s="35"/>
      <c r="G388" s="153"/>
      <c r="H388" s="154"/>
      <c r="I388" s="154"/>
      <c r="J388" s="37"/>
    </row>
    <row r="389" spans="1:10" s="36" customFormat="1" ht="12.75">
      <c r="A389" s="35"/>
      <c r="B389" s="35"/>
      <c r="G389" s="153"/>
      <c r="H389" s="154"/>
      <c r="I389" s="154"/>
      <c r="J389" s="37"/>
    </row>
    <row r="390" spans="1:10" s="36" customFormat="1" ht="12.75">
      <c r="A390" s="35"/>
      <c r="B390" s="35"/>
      <c r="G390" s="153"/>
      <c r="H390" s="154"/>
      <c r="I390" s="154"/>
      <c r="J390" s="37"/>
    </row>
    <row r="391" spans="1:10" s="36" customFormat="1" ht="12.75">
      <c r="A391" s="35"/>
      <c r="B391" s="35"/>
      <c r="G391" s="153"/>
      <c r="H391" s="154"/>
      <c r="I391" s="154"/>
      <c r="J391" s="37"/>
    </row>
    <row r="392" spans="1:10" s="36" customFormat="1" ht="12.75">
      <c r="A392" s="35"/>
      <c r="B392" s="35"/>
      <c r="G392" s="153"/>
      <c r="H392" s="154"/>
      <c r="I392" s="154"/>
      <c r="J392" s="37"/>
    </row>
    <row r="393" spans="1:10" s="36" customFormat="1" ht="12.75">
      <c r="A393" s="35"/>
      <c r="B393" s="35"/>
      <c r="G393" s="153"/>
      <c r="H393" s="154"/>
      <c r="I393" s="154"/>
      <c r="J393" s="37"/>
    </row>
    <row r="394" spans="1:10" s="36" customFormat="1" ht="12.75">
      <c r="A394" s="35"/>
      <c r="B394" s="35"/>
      <c r="G394" s="153"/>
      <c r="H394" s="154"/>
      <c r="I394" s="154"/>
      <c r="J394" s="37"/>
    </row>
    <row r="395" spans="1:10" s="36" customFormat="1" ht="12.75">
      <c r="A395" s="35"/>
      <c r="B395" s="35"/>
      <c r="G395" s="153"/>
      <c r="H395" s="154"/>
      <c r="I395" s="154"/>
      <c r="J395" s="37"/>
    </row>
    <row r="396" spans="1:10" s="36" customFormat="1" ht="12.75">
      <c r="A396" s="35"/>
      <c r="B396" s="35"/>
      <c r="G396" s="153"/>
      <c r="H396" s="154"/>
      <c r="I396" s="154"/>
      <c r="J396" s="37"/>
    </row>
    <row r="397" spans="1:10" s="36" customFormat="1" ht="12.75">
      <c r="A397" s="35"/>
      <c r="B397" s="35"/>
      <c r="G397" s="153"/>
      <c r="H397" s="154"/>
      <c r="I397" s="154"/>
      <c r="J397" s="37"/>
    </row>
    <row r="398" spans="1:10" s="36" customFormat="1" ht="12.75">
      <c r="A398" s="35"/>
      <c r="B398" s="35"/>
      <c r="G398" s="153"/>
      <c r="H398" s="154"/>
      <c r="I398" s="154"/>
      <c r="J398" s="37"/>
    </row>
    <row r="399" spans="1:10" s="36" customFormat="1" ht="12.75">
      <c r="A399" s="35"/>
      <c r="B399" s="35"/>
      <c r="G399" s="153"/>
      <c r="H399" s="154"/>
      <c r="I399" s="154"/>
      <c r="J399" s="37"/>
    </row>
    <row r="400" spans="1:10" s="36" customFormat="1" ht="12.75">
      <c r="A400" s="35"/>
      <c r="B400" s="35"/>
      <c r="G400" s="153"/>
      <c r="H400" s="154"/>
      <c r="I400" s="154"/>
      <c r="J400" s="37"/>
    </row>
    <row r="401" spans="1:10" s="36" customFormat="1" ht="12.75">
      <c r="A401" s="35"/>
      <c r="B401" s="35"/>
      <c r="G401" s="153"/>
      <c r="H401" s="154"/>
      <c r="I401" s="154"/>
      <c r="J401" s="37"/>
    </row>
    <row r="402" spans="1:10" s="36" customFormat="1" ht="12.75">
      <c r="A402" s="35"/>
      <c r="B402" s="35"/>
      <c r="G402" s="153"/>
      <c r="H402" s="154"/>
      <c r="I402" s="154"/>
      <c r="J402" s="37"/>
    </row>
    <row r="403" spans="1:10" s="36" customFormat="1" ht="12.75">
      <c r="A403" s="35"/>
      <c r="B403" s="35"/>
      <c r="G403" s="153"/>
      <c r="H403" s="154"/>
      <c r="I403" s="154"/>
      <c r="J403" s="37"/>
    </row>
    <row r="404" spans="1:10" s="36" customFormat="1" ht="12.75">
      <c r="A404" s="35"/>
      <c r="B404" s="35"/>
      <c r="G404" s="153"/>
      <c r="H404" s="154"/>
      <c r="I404" s="154"/>
      <c r="J404" s="37"/>
    </row>
    <row r="405" spans="1:10" s="36" customFormat="1" ht="12.75">
      <c r="A405" s="35"/>
      <c r="B405" s="35"/>
      <c r="G405" s="153"/>
      <c r="H405" s="154"/>
      <c r="I405" s="154"/>
      <c r="J405" s="37"/>
    </row>
    <row r="406" spans="1:10" s="36" customFormat="1" ht="12.75">
      <c r="A406" s="35"/>
      <c r="B406" s="35"/>
      <c r="G406" s="153"/>
      <c r="H406" s="154"/>
      <c r="I406" s="154"/>
      <c r="J406" s="37"/>
    </row>
    <row r="407" spans="1:10" s="36" customFormat="1" ht="12.75">
      <c r="A407" s="35"/>
      <c r="B407" s="35"/>
      <c r="G407" s="153"/>
      <c r="H407" s="154"/>
      <c r="I407" s="154"/>
      <c r="J407" s="37"/>
    </row>
    <row r="408" spans="1:10" s="36" customFormat="1" ht="12.75">
      <c r="A408" s="35"/>
      <c r="B408" s="35"/>
      <c r="G408" s="153"/>
      <c r="H408" s="154"/>
      <c r="I408" s="154"/>
      <c r="J408" s="37"/>
    </row>
    <row r="409" spans="1:10" s="36" customFormat="1" ht="12.75">
      <c r="A409" s="35"/>
      <c r="B409" s="35"/>
      <c r="G409" s="153"/>
      <c r="H409" s="154"/>
      <c r="I409" s="154"/>
      <c r="J409" s="37"/>
    </row>
    <row r="410" spans="1:10" s="36" customFormat="1" ht="12.75">
      <c r="A410" s="35"/>
      <c r="B410" s="35"/>
      <c r="G410" s="153"/>
      <c r="H410" s="154"/>
      <c r="I410" s="154"/>
      <c r="J410" s="37"/>
    </row>
    <row r="411" spans="1:10" s="36" customFormat="1" ht="12.75">
      <c r="A411" s="35"/>
      <c r="B411" s="35"/>
      <c r="G411" s="153"/>
      <c r="H411" s="154"/>
      <c r="I411" s="154"/>
      <c r="J411" s="37"/>
    </row>
    <row r="412" spans="1:10" s="36" customFormat="1" ht="12.75">
      <c r="A412" s="35"/>
      <c r="B412" s="35"/>
      <c r="G412" s="153"/>
      <c r="H412" s="154"/>
      <c r="I412" s="154"/>
      <c r="J412" s="37"/>
    </row>
    <row r="413" spans="1:10" s="36" customFormat="1" ht="12.75">
      <c r="A413" s="35"/>
      <c r="B413" s="35"/>
      <c r="G413" s="153"/>
      <c r="H413" s="154"/>
      <c r="I413" s="154"/>
      <c r="J413" s="37"/>
    </row>
    <row r="414" spans="1:10" s="36" customFormat="1" ht="12.75">
      <c r="A414" s="35"/>
      <c r="B414" s="35"/>
      <c r="G414" s="153"/>
      <c r="H414" s="154"/>
      <c r="I414" s="154"/>
      <c r="J414" s="37"/>
    </row>
    <row r="415" spans="1:10" s="36" customFormat="1" ht="12.75">
      <c r="A415" s="35"/>
      <c r="B415" s="35"/>
      <c r="G415" s="153"/>
      <c r="H415" s="154"/>
      <c r="I415" s="154"/>
      <c r="J415" s="37"/>
    </row>
    <row r="416" spans="1:10" s="36" customFormat="1" ht="12.75">
      <c r="A416" s="35"/>
      <c r="B416" s="35"/>
      <c r="G416" s="153"/>
      <c r="H416" s="154"/>
      <c r="I416" s="154"/>
      <c r="J416" s="37"/>
    </row>
    <row r="417" spans="1:10" s="36" customFormat="1" ht="12.75">
      <c r="A417" s="35"/>
      <c r="B417" s="35"/>
      <c r="G417" s="153"/>
      <c r="H417" s="154"/>
      <c r="I417" s="154"/>
      <c r="J417" s="37"/>
    </row>
    <row r="418" spans="1:10" s="36" customFormat="1" ht="12.75">
      <c r="A418" s="35"/>
      <c r="B418" s="35"/>
      <c r="G418" s="153"/>
      <c r="H418" s="154"/>
      <c r="I418" s="154"/>
      <c r="J418" s="37"/>
    </row>
    <row r="419" spans="1:10" s="36" customFormat="1" ht="12.75">
      <c r="A419" s="35"/>
      <c r="B419" s="35"/>
      <c r="G419" s="153"/>
      <c r="H419" s="154"/>
      <c r="I419" s="154"/>
      <c r="J419" s="37"/>
    </row>
    <row r="420" spans="1:10" s="36" customFormat="1" ht="12.75">
      <c r="A420" s="35"/>
      <c r="B420" s="35"/>
      <c r="G420" s="153"/>
      <c r="H420" s="154"/>
      <c r="I420" s="154"/>
      <c r="J420" s="37"/>
    </row>
    <row r="421" spans="1:10" s="36" customFormat="1" ht="12.75">
      <c r="A421" s="35"/>
      <c r="B421" s="35"/>
      <c r="G421" s="153"/>
      <c r="H421" s="154"/>
      <c r="I421" s="154"/>
      <c r="J421" s="37"/>
    </row>
    <row r="422" spans="1:10" s="36" customFormat="1" ht="12.75">
      <c r="A422" s="35"/>
      <c r="B422" s="35"/>
      <c r="G422" s="153"/>
      <c r="H422" s="154"/>
      <c r="I422" s="154"/>
      <c r="J422" s="37"/>
    </row>
    <row r="423" spans="1:10" s="36" customFormat="1" ht="12.75">
      <c r="A423" s="35"/>
      <c r="B423" s="35"/>
      <c r="G423" s="153"/>
      <c r="H423" s="154"/>
      <c r="I423" s="154"/>
      <c r="J423" s="37"/>
    </row>
    <row r="424" spans="1:10" s="36" customFormat="1" ht="12.75">
      <c r="A424" s="35"/>
      <c r="B424" s="35"/>
      <c r="G424" s="153"/>
      <c r="H424" s="154"/>
      <c r="I424" s="154"/>
      <c r="J424" s="37"/>
    </row>
    <row r="425" spans="1:10" s="36" customFormat="1" ht="12.75">
      <c r="A425" s="35"/>
      <c r="B425" s="35"/>
      <c r="G425" s="153"/>
      <c r="H425" s="154"/>
      <c r="I425" s="154"/>
      <c r="J425" s="37"/>
    </row>
    <row r="426" spans="1:10" s="36" customFormat="1" ht="12.75">
      <c r="A426" s="35"/>
      <c r="B426" s="35"/>
      <c r="G426" s="153"/>
      <c r="H426" s="154"/>
      <c r="I426" s="154"/>
      <c r="J426" s="37"/>
    </row>
    <row r="427" spans="1:10" s="36" customFormat="1" ht="12.75">
      <c r="A427" s="35"/>
      <c r="B427" s="35"/>
      <c r="G427" s="153"/>
      <c r="H427" s="154"/>
      <c r="I427" s="154"/>
      <c r="J427" s="37"/>
    </row>
    <row r="428" spans="1:10" s="36" customFormat="1" ht="12.75">
      <c r="A428" s="35"/>
      <c r="B428" s="35"/>
      <c r="G428" s="153"/>
      <c r="H428" s="154"/>
      <c r="I428" s="154"/>
      <c r="J428" s="37"/>
    </row>
    <row r="429" spans="1:10" s="36" customFormat="1" ht="12.75">
      <c r="A429" s="35"/>
      <c r="B429" s="35"/>
      <c r="G429" s="153"/>
      <c r="H429" s="154"/>
      <c r="I429" s="154"/>
      <c r="J429" s="37"/>
    </row>
    <row r="430" spans="1:10" s="36" customFormat="1" ht="12.75">
      <c r="A430" s="35"/>
      <c r="B430" s="35"/>
      <c r="G430" s="153"/>
      <c r="H430" s="154"/>
      <c r="I430" s="154"/>
      <c r="J430" s="37"/>
    </row>
    <row r="431" spans="1:10" s="36" customFormat="1" ht="12.75">
      <c r="A431" s="35"/>
      <c r="B431" s="35"/>
      <c r="G431" s="153"/>
      <c r="H431" s="154"/>
      <c r="I431" s="154"/>
      <c r="J431" s="37"/>
    </row>
    <row r="432" spans="1:10" s="36" customFormat="1" ht="12.75">
      <c r="A432" s="35"/>
      <c r="B432" s="35"/>
      <c r="G432" s="153"/>
      <c r="H432" s="154"/>
      <c r="I432" s="154"/>
      <c r="J432" s="37"/>
    </row>
    <row r="433" spans="1:10" s="36" customFormat="1" ht="12.75">
      <c r="A433" s="35"/>
      <c r="B433" s="35"/>
      <c r="G433" s="153"/>
      <c r="H433" s="154"/>
      <c r="I433" s="154"/>
      <c r="J433" s="37"/>
    </row>
    <row r="434" spans="1:10" s="36" customFormat="1" ht="12.75">
      <c r="A434" s="35"/>
      <c r="B434" s="35"/>
      <c r="G434" s="153"/>
      <c r="H434" s="154"/>
      <c r="I434" s="154"/>
      <c r="J434" s="37"/>
    </row>
    <row r="435" spans="1:10" s="36" customFormat="1" ht="12.75">
      <c r="A435" s="35"/>
      <c r="B435" s="35"/>
      <c r="G435" s="153"/>
      <c r="H435" s="154"/>
      <c r="I435" s="154"/>
      <c r="J435" s="37"/>
    </row>
    <row r="436" spans="1:10" s="36" customFormat="1" ht="12.75">
      <c r="A436" s="35"/>
      <c r="B436" s="35"/>
      <c r="G436" s="153"/>
      <c r="H436" s="154"/>
      <c r="I436" s="154"/>
      <c r="J436" s="37"/>
    </row>
    <row r="437" spans="1:10" s="36" customFormat="1" ht="12.75">
      <c r="A437" s="35"/>
      <c r="B437" s="35"/>
      <c r="G437" s="153"/>
      <c r="H437" s="154"/>
      <c r="I437" s="154"/>
      <c r="J437" s="37"/>
    </row>
    <row r="438" spans="1:10" s="36" customFormat="1" ht="12.75">
      <c r="A438" s="35"/>
      <c r="B438" s="35"/>
      <c r="G438" s="153"/>
      <c r="H438" s="154"/>
      <c r="I438" s="154"/>
      <c r="J438" s="37"/>
    </row>
    <row r="439" spans="1:10" s="36" customFormat="1" ht="12.75">
      <c r="A439" s="35"/>
      <c r="B439" s="35"/>
      <c r="G439" s="153"/>
      <c r="H439" s="154"/>
      <c r="I439" s="154"/>
      <c r="J439" s="37"/>
    </row>
    <row r="440" spans="1:10" s="36" customFormat="1" ht="12.75">
      <c r="A440" s="35"/>
      <c r="B440" s="35"/>
      <c r="G440" s="153"/>
      <c r="H440" s="154"/>
      <c r="I440" s="154"/>
      <c r="J440" s="37"/>
    </row>
    <row r="441" spans="1:10" s="36" customFormat="1" ht="12.75">
      <c r="A441" s="35"/>
      <c r="B441" s="35"/>
      <c r="G441" s="153"/>
      <c r="H441" s="154"/>
      <c r="I441" s="154"/>
      <c r="J441" s="37"/>
    </row>
    <row r="442" spans="1:10" s="36" customFormat="1" ht="12.75">
      <c r="A442" s="35"/>
      <c r="B442" s="35"/>
      <c r="G442" s="153"/>
      <c r="H442" s="154"/>
      <c r="I442" s="154"/>
      <c r="J442" s="37"/>
    </row>
    <row r="443" spans="1:10" s="36" customFormat="1" ht="12.75">
      <c r="A443" s="35"/>
      <c r="B443" s="35"/>
      <c r="G443" s="153"/>
      <c r="H443" s="154"/>
      <c r="I443" s="154"/>
      <c r="J443" s="37"/>
    </row>
    <row r="444" spans="1:10" s="36" customFormat="1" ht="12.75">
      <c r="A444" s="35"/>
      <c r="B444" s="35"/>
      <c r="G444" s="153"/>
      <c r="H444" s="154"/>
      <c r="I444" s="154"/>
      <c r="J444" s="37"/>
    </row>
    <row r="445" spans="1:10" s="36" customFormat="1" ht="12.75">
      <c r="A445" s="35"/>
      <c r="B445" s="35"/>
      <c r="G445" s="153"/>
      <c r="H445" s="154"/>
      <c r="I445" s="154"/>
      <c r="J445" s="37"/>
    </row>
    <row r="446" spans="1:10" s="36" customFormat="1" ht="12.75">
      <c r="A446" s="35"/>
      <c r="B446" s="35"/>
      <c r="G446" s="153"/>
      <c r="H446" s="154"/>
      <c r="I446" s="154"/>
      <c r="J446" s="37"/>
    </row>
    <row r="447" spans="1:10" s="36" customFormat="1" ht="12.75">
      <c r="A447" s="35"/>
      <c r="B447" s="35"/>
      <c r="G447" s="153"/>
      <c r="H447" s="154"/>
      <c r="I447" s="154"/>
      <c r="J447" s="37"/>
    </row>
    <row r="448" spans="1:10" s="36" customFormat="1" ht="12.75">
      <c r="A448" s="35"/>
      <c r="B448" s="35"/>
      <c r="G448" s="153"/>
      <c r="H448" s="154"/>
      <c r="I448" s="154"/>
      <c r="J448" s="37"/>
    </row>
    <row r="449" spans="1:10" s="36" customFormat="1" ht="12.75">
      <c r="A449" s="35"/>
      <c r="B449" s="35"/>
      <c r="G449" s="153"/>
      <c r="H449" s="154"/>
      <c r="I449" s="154"/>
      <c r="J449" s="37"/>
    </row>
    <row r="450" spans="1:10" s="36" customFormat="1" ht="12.75">
      <c r="A450" s="35"/>
      <c r="B450" s="35"/>
      <c r="G450" s="153"/>
      <c r="H450" s="154"/>
      <c r="I450" s="154"/>
      <c r="J450" s="37"/>
    </row>
    <row r="451" spans="1:10" s="36" customFormat="1" ht="12.75">
      <c r="A451" s="35"/>
      <c r="B451" s="35"/>
      <c r="G451" s="153"/>
      <c r="H451" s="154"/>
      <c r="I451" s="154"/>
      <c r="J451" s="37"/>
    </row>
    <row r="452" spans="1:10" s="36" customFormat="1" ht="12.75">
      <c r="A452" s="35"/>
      <c r="B452" s="35"/>
      <c r="G452" s="153"/>
      <c r="H452" s="154"/>
      <c r="I452" s="154"/>
      <c r="J452" s="37"/>
    </row>
    <row r="453" spans="1:10" s="36" customFormat="1" ht="12.75">
      <c r="A453" s="35"/>
      <c r="B453" s="35"/>
      <c r="G453" s="153"/>
      <c r="H453" s="154"/>
      <c r="I453" s="154"/>
      <c r="J453" s="37"/>
    </row>
    <row r="454" spans="1:10" s="36" customFormat="1" ht="12.75">
      <c r="A454" s="35"/>
      <c r="B454" s="35"/>
      <c r="G454" s="153"/>
      <c r="H454" s="154"/>
      <c r="I454" s="154"/>
      <c r="J454" s="37"/>
    </row>
    <row r="455" spans="1:10" s="36" customFormat="1" ht="12.75">
      <c r="A455" s="35"/>
      <c r="B455" s="35"/>
      <c r="G455" s="153"/>
      <c r="H455" s="154"/>
      <c r="I455" s="154"/>
      <c r="J455" s="37"/>
    </row>
    <row r="456" spans="1:10" s="36" customFormat="1" ht="12.75">
      <c r="A456" s="35"/>
      <c r="B456" s="35"/>
      <c r="G456" s="153"/>
      <c r="H456" s="154"/>
      <c r="I456" s="154"/>
      <c r="J456" s="37"/>
    </row>
    <row r="457" spans="1:10" s="36" customFormat="1" ht="12.75">
      <c r="A457" s="35"/>
      <c r="B457" s="35"/>
      <c r="G457" s="153"/>
      <c r="H457" s="154"/>
      <c r="I457" s="154"/>
      <c r="J457" s="37"/>
    </row>
    <row r="458" spans="1:10" s="36" customFormat="1" ht="12.75">
      <c r="A458" s="35"/>
      <c r="B458" s="35"/>
      <c r="G458" s="153"/>
      <c r="H458" s="154"/>
      <c r="I458" s="154"/>
      <c r="J458" s="37"/>
    </row>
    <row r="459" spans="1:10" s="36" customFormat="1" ht="12.75">
      <c r="A459" s="35"/>
      <c r="B459" s="35"/>
      <c r="G459" s="153"/>
      <c r="H459" s="154"/>
      <c r="I459" s="154"/>
      <c r="J459" s="37"/>
    </row>
    <row r="460" spans="1:10" s="36" customFormat="1" ht="12.75">
      <c r="A460" s="35"/>
      <c r="B460" s="35"/>
      <c r="G460" s="153"/>
      <c r="H460" s="154"/>
      <c r="I460" s="154"/>
      <c r="J460" s="37"/>
    </row>
    <row r="461" spans="1:10" s="36" customFormat="1" ht="12.75">
      <c r="A461" s="35"/>
      <c r="B461" s="35"/>
      <c r="G461" s="153"/>
      <c r="H461" s="154"/>
      <c r="I461" s="154"/>
      <c r="J461" s="37"/>
    </row>
    <row r="462" spans="1:10" s="36" customFormat="1" ht="12.75">
      <c r="A462" s="35"/>
      <c r="B462" s="35"/>
      <c r="G462" s="153"/>
      <c r="H462" s="154"/>
      <c r="I462" s="154"/>
      <c r="J462" s="37"/>
    </row>
    <row r="463" spans="1:10" s="36" customFormat="1" ht="12.75">
      <c r="A463" s="35"/>
      <c r="B463" s="35"/>
      <c r="G463" s="153"/>
      <c r="H463" s="154"/>
      <c r="I463" s="154"/>
      <c r="J463" s="37"/>
    </row>
    <row r="464" spans="1:10" s="36" customFormat="1" ht="12.75">
      <c r="A464" s="35"/>
      <c r="B464" s="35"/>
      <c r="G464" s="153"/>
      <c r="H464" s="154"/>
      <c r="I464" s="154"/>
      <c r="J464" s="37"/>
    </row>
    <row r="465" spans="1:10" s="36" customFormat="1" ht="12.75">
      <c r="A465" s="35"/>
      <c r="B465" s="35"/>
      <c r="G465" s="153"/>
      <c r="H465" s="154"/>
      <c r="I465" s="154"/>
      <c r="J465" s="37"/>
    </row>
    <row r="466" spans="1:10" s="36" customFormat="1" ht="12.75">
      <c r="A466" s="35"/>
      <c r="B466" s="35"/>
      <c r="G466" s="153"/>
      <c r="H466" s="154"/>
      <c r="I466" s="154"/>
      <c r="J466" s="37"/>
    </row>
    <row r="467" spans="1:10" s="36" customFormat="1" ht="12.75">
      <c r="A467" s="35"/>
      <c r="B467" s="35"/>
      <c r="G467" s="153"/>
      <c r="H467" s="154"/>
      <c r="I467" s="154"/>
      <c r="J467" s="37"/>
    </row>
    <row r="468" spans="1:10" s="36" customFormat="1" ht="12.75">
      <c r="A468" s="35"/>
      <c r="B468" s="35"/>
      <c r="G468" s="153"/>
      <c r="H468" s="154"/>
      <c r="I468" s="154"/>
      <c r="J468" s="37"/>
    </row>
    <row r="469" spans="1:10" s="36" customFormat="1" ht="12.75">
      <c r="A469" s="35"/>
      <c r="B469" s="35"/>
      <c r="G469" s="153"/>
      <c r="H469" s="154"/>
      <c r="I469" s="154"/>
      <c r="J469" s="37"/>
    </row>
    <row r="470" spans="1:10" s="36" customFormat="1" ht="12.75">
      <c r="A470" s="35"/>
      <c r="B470" s="35"/>
      <c r="G470" s="153"/>
      <c r="H470" s="154"/>
      <c r="I470" s="154"/>
      <c r="J470" s="37"/>
    </row>
    <row r="471" spans="1:10" s="36" customFormat="1" ht="12.75">
      <c r="A471" s="35"/>
      <c r="B471" s="35"/>
      <c r="G471" s="153"/>
      <c r="H471" s="154"/>
      <c r="I471" s="154"/>
      <c r="J471" s="37"/>
    </row>
    <row r="472" spans="1:10" s="36" customFormat="1" ht="12.75">
      <c r="A472" s="35"/>
      <c r="B472" s="35"/>
      <c r="G472" s="153"/>
      <c r="H472" s="154"/>
      <c r="I472" s="154"/>
      <c r="J472" s="37"/>
    </row>
    <row r="473" spans="1:10" s="36" customFormat="1" ht="12.75">
      <c r="A473" s="35"/>
      <c r="B473" s="35"/>
      <c r="G473" s="153"/>
      <c r="H473" s="154"/>
      <c r="I473" s="154"/>
      <c r="J473" s="37"/>
    </row>
    <row r="474" spans="1:10" s="36" customFormat="1" ht="12.75">
      <c r="A474" s="35"/>
      <c r="B474" s="35"/>
      <c r="G474" s="153"/>
      <c r="H474" s="154"/>
      <c r="I474" s="154"/>
      <c r="J474" s="37"/>
    </row>
    <row r="475" spans="1:10" s="36" customFormat="1" ht="12.75">
      <c r="A475" s="35"/>
      <c r="B475" s="35"/>
      <c r="G475" s="153"/>
      <c r="H475" s="154"/>
      <c r="I475" s="154"/>
      <c r="J475" s="37"/>
    </row>
    <row r="476" spans="1:10" s="36" customFormat="1" ht="12.75">
      <c r="A476" s="35"/>
      <c r="B476" s="35"/>
      <c r="G476" s="153"/>
      <c r="H476" s="154"/>
      <c r="I476" s="154"/>
      <c r="J476" s="37"/>
    </row>
    <row r="477" spans="1:10" s="36" customFormat="1" ht="12.75">
      <c r="A477" s="35"/>
      <c r="B477" s="35"/>
      <c r="G477" s="153"/>
      <c r="H477" s="154"/>
      <c r="I477" s="154"/>
      <c r="J477" s="37"/>
    </row>
    <row r="478" spans="1:10" s="36" customFormat="1" ht="12.75">
      <c r="A478" s="35"/>
      <c r="B478" s="35"/>
      <c r="G478" s="153"/>
      <c r="H478" s="154"/>
      <c r="I478" s="154"/>
      <c r="J478" s="37"/>
    </row>
    <row r="479" spans="1:10" s="36" customFormat="1" ht="12.75">
      <c r="A479" s="35"/>
      <c r="B479" s="35"/>
      <c r="G479" s="153"/>
      <c r="H479" s="154"/>
      <c r="I479" s="154"/>
      <c r="J479" s="37"/>
    </row>
    <row r="480" spans="1:10" s="36" customFormat="1" ht="12.75">
      <c r="A480" s="35"/>
      <c r="B480" s="35"/>
      <c r="G480" s="153"/>
      <c r="H480" s="154"/>
      <c r="I480" s="154"/>
      <c r="J480" s="37"/>
    </row>
    <row r="481" spans="1:10" s="36" customFormat="1" ht="12.75">
      <c r="A481" s="35"/>
      <c r="B481" s="35"/>
      <c r="G481" s="153"/>
      <c r="H481" s="154"/>
      <c r="I481" s="154"/>
      <c r="J481" s="37"/>
    </row>
    <row r="482" spans="1:10" s="36" customFormat="1" ht="12.75">
      <c r="A482" s="35"/>
      <c r="B482" s="35"/>
      <c r="G482" s="153"/>
      <c r="H482" s="154"/>
      <c r="I482" s="154"/>
      <c r="J482" s="37"/>
    </row>
    <row r="483" spans="1:10" s="36" customFormat="1" ht="12.75">
      <c r="A483" s="35"/>
      <c r="B483" s="35"/>
      <c r="G483" s="153"/>
      <c r="H483" s="154"/>
      <c r="I483" s="154"/>
      <c r="J483" s="37"/>
    </row>
    <row r="484" spans="1:10" s="36" customFormat="1" ht="12.75">
      <c r="A484" s="35"/>
      <c r="B484" s="35"/>
      <c r="G484" s="153"/>
      <c r="H484" s="154"/>
      <c r="I484" s="154"/>
      <c r="J484" s="37"/>
    </row>
    <row r="485" spans="1:10" s="36" customFormat="1" ht="12.75">
      <c r="A485" s="35"/>
      <c r="B485" s="35"/>
      <c r="G485" s="153"/>
      <c r="H485" s="154"/>
      <c r="I485" s="154"/>
      <c r="J485" s="37"/>
    </row>
    <row r="486" spans="1:10" s="36" customFormat="1" ht="12.75">
      <c r="A486" s="35"/>
      <c r="B486" s="35"/>
      <c r="G486" s="153"/>
      <c r="H486" s="154"/>
      <c r="I486" s="154"/>
      <c r="J486" s="37"/>
    </row>
    <row r="487" spans="1:10" s="36" customFormat="1" ht="12.75">
      <c r="A487" s="35"/>
      <c r="B487" s="35"/>
      <c r="G487" s="153"/>
      <c r="H487" s="154"/>
      <c r="I487" s="154"/>
      <c r="J487" s="37"/>
    </row>
    <row r="488" spans="1:10" s="36" customFormat="1" ht="12.75">
      <c r="A488" s="35"/>
      <c r="B488" s="35"/>
      <c r="G488" s="153"/>
      <c r="H488" s="154"/>
      <c r="I488" s="154"/>
      <c r="J488" s="37"/>
    </row>
    <row r="489" spans="1:10" s="36" customFormat="1" ht="12.75">
      <c r="A489" s="35"/>
      <c r="B489" s="35"/>
      <c r="G489" s="153"/>
      <c r="H489" s="154"/>
      <c r="I489" s="154"/>
      <c r="J489" s="37"/>
    </row>
    <row r="490" spans="1:10" s="36" customFormat="1" ht="12.75">
      <c r="A490" s="35"/>
      <c r="B490" s="35"/>
      <c r="G490" s="153"/>
      <c r="H490" s="154"/>
      <c r="I490" s="154"/>
      <c r="J490" s="37"/>
    </row>
    <row r="491" spans="1:10" s="36" customFormat="1" ht="12.75">
      <c r="A491" s="35"/>
      <c r="B491" s="35"/>
      <c r="G491" s="153"/>
      <c r="H491" s="154"/>
      <c r="I491" s="154"/>
      <c r="J491" s="37"/>
    </row>
    <row r="492" spans="1:10" s="36" customFormat="1" ht="12.75">
      <c r="A492" s="35"/>
      <c r="B492" s="35"/>
      <c r="G492" s="153"/>
      <c r="H492" s="154"/>
      <c r="I492" s="154"/>
      <c r="J492" s="37"/>
    </row>
    <row r="493" spans="1:10" s="36" customFormat="1" ht="12.75">
      <c r="A493" s="35"/>
      <c r="B493" s="35"/>
      <c r="G493" s="153"/>
      <c r="H493" s="154"/>
      <c r="I493" s="154"/>
      <c r="J493" s="37"/>
    </row>
    <row r="494" spans="1:10" s="36" customFormat="1" ht="12.75">
      <c r="A494" s="35"/>
      <c r="B494" s="35"/>
      <c r="G494" s="153"/>
      <c r="H494" s="154"/>
      <c r="I494" s="154"/>
      <c r="J494" s="37"/>
    </row>
    <row r="495" spans="1:10" s="36" customFormat="1" ht="12.75">
      <c r="A495" s="35"/>
      <c r="B495" s="35"/>
      <c r="G495" s="153"/>
      <c r="H495" s="154"/>
      <c r="I495" s="154"/>
      <c r="J495" s="37"/>
    </row>
    <row r="496" spans="1:10" s="36" customFormat="1" ht="12.75">
      <c r="A496" s="35"/>
      <c r="B496" s="35"/>
      <c r="G496" s="153"/>
      <c r="H496" s="154"/>
      <c r="I496" s="154"/>
      <c r="J496" s="37"/>
    </row>
    <row r="497" spans="1:10" s="36" customFormat="1" ht="12.75">
      <c r="A497" s="35"/>
      <c r="B497" s="35"/>
      <c r="G497" s="153"/>
      <c r="H497" s="154"/>
      <c r="I497" s="154"/>
      <c r="J497" s="37"/>
    </row>
    <row r="498" spans="1:10" s="36" customFormat="1" ht="12.75">
      <c r="A498" s="35"/>
      <c r="B498" s="35"/>
      <c r="G498" s="153"/>
      <c r="H498" s="154"/>
      <c r="I498" s="154"/>
      <c r="J498" s="37"/>
    </row>
    <row r="499" spans="1:10" s="36" customFormat="1" ht="12.75">
      <c r="A499" s="35"/>
      <c r="B499" s="35"/>
      <c r="G499" s="153"/>
      <c r="H499" s="154"/>
      <c r="I499" s="154"/>
      <c r="J499" s="37"/>
    </row>
    <row r="500" spans="1:10" s="36" customFormat="1" ht="12.75">
      <c r="A500" s="35"/>
      <c r="B500" s="35"/>
      <c r="G500" s="153"/>
      <c r="H500" s="154"/>
      <c r="I500" s="154"/>
      <c r="J500" s="37"/>
    </row>
    <row r="501" spans="1:10" s="36" customFormat="1" ht="12.75">
      <c r="A501" s="35"/>
      <c r="B501" s="35"/>
      <c r="G501" s="153"/>
      <c r="H501" s="154"/>
      <c r="I501" s="154"/>
      <c r="J501" s="37"/>
    </row>
    <row r="502" spans="1:10" s="36" customFormat="1" ht="12.75">
      <c r="A502" s="35"/>
      <c r="B502" s="35"/>
      <c r="G502" s="153"/>
      <c r="H502" s="154"/>
      <c r="I502" s="154"/>
      <c r="J502" s="37"/>
    </row>
    <row r="503" spans="1:10" s="36" customFormat="1" ht="12.75">
      <c r="A503" s="35"/>
      <c r="B503" s="35"/>
      <c r="G503" s="153"/>
      <c r="H503" s="154"/>
      <c r="I503" s="154"/>
      <c r="J503" s="37"/>
    </row>
    <row r="504" spans="1:10" s="36" customFormat="1" ht="12.75">
      <c r="A504" s="35"/>
      <c r="B504" s="35"/>
      <c r="G504" s="153"/>
      <c r="H504" s="154"/>
      <c r="I504" s="154"/>
      <c r="J504" s="37"/>
    </row>
    <row r="505" spans="1:10" s="36" customFormat="1" ht="12.75">
      <c r="A505" s="35"/>
      <c r="B505" s="35"/>
      <c r="G505" s="153"/>
      <c r="H505" s="154"/>
      <c r="I505" s="154"/>
      <c r="J505" s="37"/>
    </row>
    <row r="506" spans="1:10" s="36" customFormat="1" ht="12.75">
      <c r="A506" s="35"/>
      <c r="B506" s="35"/>
      <c r="G506" s="153"/>
      <c r="H506" s="154"/>
      <c r="I506" s="154"/>
      <c r="J506" s="37"/>
    </row>
    <row r="507" spans="1:10" s="36" customFormat="1" ht="12.75">
      <c r="A507" s="35"/>
      <c r="B507" s="35"/>
      <c r="G507" s="153"/>
      <c r="H507" s="154"/>
      <c r="I507" s="154"/>
      <c r="J507" s="37"/>
    </row>
    <row r="508" spans="1:10" s="36" customFormat="1" ht="12.75">
      <c r="A508" s="35"/>
      <c r="B508" s="35"/>
      <c r="G508" s="153"/>
      <c r="H508" s="154"/>
      <c r="I508" s="154"/>
      <c r="J508" s="37"/>
    </row>
    <row r="509" spans="1:10" s="36" customFormat="1" ht="12.75">
      <c r="A509" s="35"/>
      <c r="B509" s="35"/>
      <c r="G509" s="153"/>
      <c r="H509" s="154"/>
      <c r="I509" s="154"/>
      <c r="J509" s="37"/>
    </row>
    <row r="510" spans="1:10" s="36" customFormat="1" ht="12.75">
      <c r="A510" s="35"/>
      <c r="B510" s="35"/>
      <c r="G510" s="153"/>
      <c r="H510" s="154"/>
      <c r="I510" s="154"/>
      <c r="J510" s="37"/>
    </row>
    <row r="511" spans="1:10" s="36" customFormat="1" ht="12.75">
      <c r="A511" s="35"/>
      <c r="B511" s="35"/>
      <c r="G511" s="153"/>
      <c r="H511" s="154"/>
      <c r="I511" s="154"/>
      <c r="J511" s="37"/>
    </row>
    <row r="512" spans="1:10" s="36" customFormat="1" ht="12.75">
      <c r="A512" s="35"/>
      <c r="B512" s="35"/>
      <c r="G512" s="153"/>
      <c r="H512" s="154"/>
      <c r="I512" s="154"/>
      <c r="J512" s="37"/>
    </row>
    <row r="513" spans="1:10" s="36" customFormat="1" ht="12.75">
      <c r="A513" s="35"/>
      <c r="B513" s="35"/>
      <c r="G513" s="153"/>
      <c r="H513" s="154"/>
      <c r="I513" s="154"/>
      <c r="J513" s="37"/>
    </row>
    <row r="514" spans="1:10" s="36" customFormat="1" ht="12.75">
      <c r="A514" s="35"/>
      <c r="B514" s="35"/>
      <c r="G514" s="153"/>
      <c r="H514" s="154"/>
      <c r="I514" s="154"/>
      <c r="J514" s="37"/>
    </row>
    <row r="515" spans="1:10" s="36" customFormat="1" ht="12.75">
      <c r="A515" s="35"/>
      <c r="B515" s="35"/>
      <c r="G515" s="153"/>
      <c r="H515" s="154"/>
      <c r="I515" s="154"/>
      <c r="J515" s="37"/>
    </row>
    <row r="516" spans="1:10" s="36" customFormat="1" ht="12.75">
      <c r="A516" s="35"/>
      <c r="B516" s="35"/>
      <c r="G516" s="153"/>
      <c r="H516" s="154"/>
      <c r="I516" s="154"/>
      <c r="J516" s="37"/>
    </row>
    <row r="517" spans="1:10" s="36" customFormat="1" ht="12.75">
      <c r="A517" s="35"/>
      <c r="B517" s="35"/>
      <c r="G517" s="153"/>
      <c r="H517" s="154"/>
      <c r="I517" s="154"/>
      <c r="J517" s="37"/>
    </row>
    <row r="518" spans="1:10" s="36" customFormat="1" ht="12.75">
      <c r="A518" s="35"/>
      <c r="B518" s="35"/>
      <c r="G518" s="153"/>
      <c r="H518" s="154"/>
      <c r="I518" s="154"/>
      <c r="J518" s="37"/>
    </row>
    <row r="519" spans="1:10" s="36" customFormat="1" ht="12.75">
      <c r="A519" s="35"/>
      <c r="B519" s="35"/>
      <c r="G519" s="153"/>
      <c r="H519" s="154"/>
      <c r="I519" s="154"/>
      <c r="J519" s="37"/>
    </row>
    <row r="520" spans="1:10" s="36" customFormat="1" ht="12.75">
      <c r="A520" s="35"/>
      <c r="B520" s="35"/>
      <c r="G520" s="153"/>
      <c r="H520" s="154"/>
      <c r="I520" s="154"/>
      <c r="J520" s="37"/>
    </row>
    <row r="521" spans="1:10" s="36" customFormat="1" ht="12.75">
      <c r="A521" s="35"/>
      <c r="B521" s="35"/>
      <c r="G521" s="153"/>
      <c r="H521" s="154"/>
      <c r="I521" s="154"/>
      <c r="J521" s="37"/>
    </row>
    <row r="522" spans="1:10" s="36" customFormat="1" ht="12.75">
      <c r="A522" s="35"/>
      <c r="B522" s="35"/>
      <c r="G522" s="153"/>
      <c r="H522" s="154"/>
      <c r="I522" s="154"/>
      <c r="J522" s="37"/>
    </row>
    <row r="523" spans="1:10" s="36" customFormat="1" ht="12.75">
      <c r="A523" s="35"/>
      <c r="B523" s="35"/>
      <c r="G523" s="153"/>
      <c r="H523" s="154"/>
      <c r="I523" s="154"/>
      <c r="J523" s="37"/>
    </row>
    <row r="524" spans="1:10" s="36" customFormat="1" ht="12.75">
      <c r="A524" s="35"/>
      <c r="B524" s="35"/>
      <c r="G524" s="153"/>
      <c r="H524" s="154"/>
      <c r="I524" s="154"/>
      <c r="J524" s="37"/>
    </row>
    <row r="525" spans="1:10" s="36" customFormat="1" ht="12.75">
      <c r="A525" s="35"/>
      <c r="B525" s="35"/>
      <c r="G525" s="153"/>
      <c r="H525" s="154"/>
      <c r="I525" s="154"/>
      <c r="J525" s="37"/>
    </row>
    <row r="526" spans="1:10" s="36" customFormat="1" ht="12.75">
      <c r="A526" s="35"/>
      <c r="B526" s="35"/>
      <c r="G526" s="153"/>
      <c r="H526" s="154"/>
      <c r="I526" s="154"/>
      <c r="J526" s="37"/>
    </row>
    <row r="527" spans="1:10" s="36" customFormat="1" ht="12.75">
      <c r="A527" s="35"/>
      <c r="B527" s="35"/>
      <c r="G527" s="153"/>
      <c r="H527" s="154"/>
      <c r="I527" s="154"/>
      <c r="J527" s="37"/>
    </row>
    <row r="528" spans="1:10" s="36" customFormat="1" ht="12.75">
      <c r="A528" s="35"/>
      <c r="B528" s="35"/>
      <c r="G528" s="153"/>
      <c r="H528" s="154"/>
      <c r="I528" s="154"/>
      <c r="J528" s="37"/>
    </row>
    <row r="529" spans="1:10" s="36" customFormat="1" ht="12.75">
      <c r="A529" s="35"/>
      <c r="B529" s="35"/>
      <c r="G529" s="153"/>
      <c r="H529" s="154"/>
      <c r="I529" s="154"/>
      <c r="J529" s="37"/>
    </row>
    <row r="530" spans="1:10" s="36" customFormat="1" ht="12.75">
      <c r="A530" s="35"/>
      <c r="B530" s="35"/>
      <c r="G530" s="153"/>
      <c r="H530" s="154"/>
      <c r="I530" s="154"/>
      <c r="J530" s="37"/>
    </row>
    <row r="531" spans="1:10" s="36" customFormat="1" ht="12.75">
      <c r="A531" s="35"/>
      <c r="B531" s="35"/>
      <c r="G531" s="153"/>
      <c r="H531" s="154"/>
      <c r="I531" s="154"/>
      <c r="J531" s="37"/>
    </row>
    <row r="532" spans="1:10" s="36" customFormat="1" ht="12.75">
      <c r="A532" s="35"/>
      <c r="B532" s="35"/>
      <c r="G532" s="153"/>
      <c r="H532" s="154"/>
      <c r="I532" s="154"/>
      <c r="J532" s="37"/>
    </row>
    <row r="533" spans="1:10" s="36" customFormat="1" ht="12.75">
      <c r="A533" s="35"/>
      <c r="B533" s="35"/>
      <c r="G533" s="153"/>
      <c r="H533" s="154"/>
      <c r="I533" s="154"/>
      <c r="J533" s="37"/>
    </row>
    <row r="534" spans="1:10" s="36" customFormat="1" ht="12.75">
      <c r="A534" s="35"/>
      <c r="B534" s="35"/>
      <c r="G534" s="153"/>
      <c r="H534" s="154"/>
      <c r="I534" s="154"/>
      <c r="J534" s="37"/>
    </row>
    <row r="535" spans="1:10" s="36" customFormat="1" ht="12.75">
      <c r="A535" s="35"/>
      <c r="B535" s="35"/>
      <c r="G535" s="153"/>
      <c r="H535" s="154"/>
      <c r="I535" s="154"/>
      <c r="J535" s="37"/>
    </row>
    <row r="536" spans="1:10" s="36" customFormat="1" ht="12.75">
      <c r="A536" s="35"/>
      <c r="B536" s="35"/>
      <c r="G536" s="153"/>
      <c r="H536" s="154"/>
      <c r="I536" s="154"/>
      <c r="J536" s="37"/>
    </row>
    <row r="537" spans="1:10" s="36" customFormat="1" ht="12.75">
      <c r="A537" s="35"/>
      <c r="B537" s="35"/>
      <c r="G537" s="153"/>
      <c r="H537" s="154"/>
      <c r="I537" s="154"/>
      <c r="J537" s="37"/>
    </row>
    <row r="538" spans="1:10" s="36" customFormat="1" ht="12.75">
      <c r="A538" s="35"/>
      <c r="B538" s="35"/>
      <c r="G538" s="153"/>
      <c r="H538" s="154"/>
      <c r="I538" s="154"/>
      <c r="J538" s="37"/>
    </row>
    <row r="539" spans="1:10" s="36" customFormat="1" ht="12.75">
      <c r="A539" s="35"/>
      <c r="B539" s="35"/>
      <c r="G539" s="153"/>
      <c r="H539" s="154"/>
      <c r="I539" s="154"/>
      <c r="J539" s="37"/>
    </row>
    <row r="540" spans="1:10" s="36" customFormat="1" ht="12.75">
      <c r="A540" s="35"/>
      <c r="B540" s="35"/>
      <c r="G540" s="153"/>
      <c r="H540" s="154"/>
      <c r="I540" s="154"/>
      <c r="J540" s="37"/>
    </row>
    <row r="541" spans="1:10" s="36" customFormat="1" ht="12.75">
      <c r="A541" s="35"/>
      <c r="B541" s="35"/>
      <c r="G541" s="153"/>
      <c r="H541" s="154"/>
      <c r="I541" s="154"/>
      <c r="J541" s="37"/>
    </row>
    <row r="542" spans="1:10" s="36" customFormat="1" ht="12.75">
      <c r="A542" s="35"/>
      <c r="B542" s="35"/>
      <c r="G542" s="153"/>
      <c r="H542" s="154"/>
      <c r="I542" s="154"/>
      <c r="J542" s="37"/>
    </row>
    <row r="543" spans="1:10" s="36" customFormat="1" ht="12.75">
      <c r="A543" s="35"/>
      <c r="B543" s="35"/>
      <c r="G543" s="153"/>
      <c r="H543" s="154"/>
      <c r="I543" s="154"/>
      <c r="J543" s="37"/>
    </row>
    <row r="544" spans="1:10" s="36" customFormat="1" ht="12.75">
      <c r="A544" s="35"/>
      <c r="B544" s="35"/>
      <c r="G544" s="153"/>
      <c r="H544" s="154"/>
      <c r="I544" s="154"/>
      <c r="J544" s="37"/>
    </row>
    <row r="545" spans="1:10" s="36" customFormat="1" ht="12.75">
      <c r="A545" s="35"/>
      <c r="B545" s="35"/>
      <c r="G545" s="153"/>
      <c r="H545" s="154"/>
      <c r="I545" s="154"/>
      <c r="J545" s="37"/>
    </row>
    <row r="546" spans="1:10" s="36" customFormat="1" ht="12.75">
      <c r="A546" s="35"/>
      <c r="B546" s="35"/>
      <c r="G546" s="153"/>
      <c r="H546" s="154"/>
      <c r="I546" s="154"/>
      <c r="J546" s="37"/>
    </row>
    <row r="547" spans="1:10" s="36" customFormat="1" ht="12.75">
      <c r="A547" s="35"/>
      <c r="B547" s="35"/>
      <c r="G547" s="153"/>
      <c r="H547" s="154"/>
      <c r="I547" s="154"/>
      <c r="J547" s="37"/>
    </row>
    <row r="548" spans="1:10" s="36" customFormat="1" ht="12.75">
      <c r="A548" s="35"/>
      <c r="B548" s="35"/>
      <c r="G548" s="153"/>
      <c r="H548" s="154"/>
      <c r="I548" s="154"/>
      <c r="J548" s="37"/>
    </row>
    <row r="549" spans="1:10" s="36" customFormat="1" ht="12.75">
      <c r="A549" s="35"/>
      <c r="B549" s="35"/>
      <c r="G549" s="153"/>
      <c r="H549" s="154"/>
      <c r="I549" s="154"/>
      <c r="J549" s="37"/>
    </row>
    <row r="550" spans="1:10" s="36" customFormat="1" ht="12.75">
      <c r="A550" s="35"/>
      <c r="B550" s="35"/>
      <c r="G550" s="153"/>
      <c r="H550" s="154"/>
      <c r="I550" s="154"/>
      <c r="J550" s="37"/>
    </row>
    <row r="551" spans="1:10" s="36" customFormat="1" ht="12.75">
      <c r="A551" s="35"/>
      <c r="B551" s="35"/>
      <c r="G551" s="153"/>
      <c r="H551" s="154"/>
      <c r="I551" s="154"/>
      <c r="J551" s="37"/>
    </row>
    <row r="552" spans="1:10" s="36" customFormat="1" ht="12.75">
      <c r="A552" s="35"/>
      <c r="B552" s="35"/>
      <c r="G552" s="153"/>
      <c r="H552" s="154"/>
      <c r="I552" s="154"/>
      <c r="J552" s="37"/>
    </row>
    <row r="553" spans="1:10" s="36" customFormat="1" ht="12.75">
      <c r="A553" s="35"/>
      <c r="B553" s="35"/>
      <c r="G553" s="153"/>
      <c r="H553" s="154"/>
      <c r="I553" s="154"/>
      <c r="J553" s="37"/>
    </row>
    <row r="554" spans="1:10" s="36" customFormat="1" ht="12.75">
      <c r="A554" s="35"/>
      <c r="B554" s="35"/>
      <c r="G554" s="153"/>
      <c r="H554" s="154"/>
      <c r="I554" s="154"/>
      <c r="J554" s="37"/>
    </row>
    <row r="555" spans="1:10" s="36" customFormat="1" ht="12.75">
      <c r="A555" s="35"/>
      <c r="B555" s="35"/>
      <c r="G555" s="153"/>
      <c r="H555" s="154"/>
      <c r="I555" s="154"/>
      <c r="J555" s="37"/>
    </row>
    <row r="556" spans="1:10" s="36" customFormat="1" ht="12.75">
      <c r="A556" s="35"/>
      <c r="B556" s="35"/>
      <c r="G556" s="153"/>
      <c r="H556" s="154"/>
      <c r="I556" s="154"/>
      <c r="J556" s="37"/>
    </row>
    <row r="557" spans="1:10" s="36" customFormat="1" ht="12.75">
      <c r="A557" s="35"/>
      <c r="B557" s="35"/>
      <c r="G557" s="153"/>
      <c r="H557" s="154"/>
      <c r="I557" s="154"/>
      <c r="J557" s="37"/>
    </row>
    <row r="558" spans="1:10" s="36" customFormat="1" ht="12.75">
      <c r="A558" s="35"/>
      <c r="B558" s="35"/>
      <c r="G558" s="153"/>
      <c r="H558" s="154"/>
      <c r="I558" s="154"/>
      <c r="J558" s="37"/>
    </row>
    <row r="559" spans="1:10" s="36" customFormat="1" ht="12.75">
      <c r="A559" s="35"/>
      <c r="B559" s="35"/>
      <c r="G559" s="153"/>
      <c r="H559" s="154"/>
      <c r="I559" s="154"/>
      <c r="J559" s="37"/>
    </row>
    <row r="560" spans="1:10" s="36" customFormat="1" ht="12.75">
      <c r="A560" s="35"/>
      <c r="B560" s="35"/>
      <c r="G560" s="153"/>
      <c r="H560" s="154"/>
      <c r="I560" s="154"/>
      <c r="J560" s="37"/>
    </row>
    <row r="561" spans="1:10" s="36" customFormat="1" ht="12.75">
      <c r="A561" s="35"/>
      <c r="B561" s="35"/>
      <c r="G561" s="153"/>
      <c r="H561" s="154"/>
      <c r="I561" s="154"/>
      <c r="J561" s="37"/>
    </row>
    <row r="562" spans="1:10" s="36" customFormat="1" ht="12.75">
      <c r="A562" s="35"/>
      <c r="B562" s="35"/>
      <c r="G562" s="153"/>
      <c r="H562" s="154"/>
      <c r="I562" s="154"/>
      <c r="J562" s="37"/>
    </row>
    <row r="563" spans="1:10" s="36" customFormat="1" ht="12.75">
      <c r="A563" s="35"/>
      <c r="B563" s="35"/>
      <c r="G563" s="153"/>
      <c r="H563" s="154"/>
      <c r="I563" s="154"/>
      <c r="J563" s="37"/>
    </row>
    <row r="564" spans="1:10" s="36" customFormat="1" ht="12.75">
      <c r="A564" s="35"/>
      <c r="B564" s="35"/>
      <c r="G564" s="153"/>
      <c r="H564" s="154"/>
      <c r="I564" s="154"/>
      <c r="J564" s="37"/>
    </row>
    <row r="565" spans="1:10" s="36" customFormat="1" ht="12.75">
      <c r="A565" s="35"/>
      <c r="B565" s="35"/>
      <c r="G565" s="153"/>
      <c r="H565" s="154"/>
      <c r="I565" s="154"/>
      <c r="J565" s="37"/>
    </row>
    <row r="566" spans="1:10" s="36" customFormat="1" ht="12.75">
      <c r="A566" s="35"/>
      <c r="B566" s="35"/>
      <c r="G566" s="153"/>
      <c r="H566" s="154"/>
      <c r="I566" s="154"/>
      <c r="J566" s="37"/>
    </row>
    <row r="567" spans="1:10" s="36" customFormat="1" ht="12.75">
      <c r="A567" s="35"/>
      <c r="B567" s="35"/>
      <c r="G567" s="153"/>
      <c r="H567" s="154"/>
      <c r="I567" s="154"/>
      <c r="J567" s="37"/>
    </row>
    <row r="568" spans="1:10" s="36" customFormat="1" ht="12.75">
      <c r="A568" s="35"/>
      <c r="B568" s="35"/>
      <c r="G568" s="153"/>
      <c r="H568" s="154"/>
      <c r="I568" s="154"/>
      <c r="J568" s="37"/>
    </row>
    <row r="569" spans="1:10" s="36" customFormat="1" ht="12.75">
      <c r="A569" s="35"/>
      <c r="B569" s="35"/>
      <c r="G569" s="153"/>
      <c r="H569" s="154"/>
      <c r="I569" s="154"/>
      <c r="J569" s="37"/>
    </row>
    <row r="570" spans="1:10" s="36" customFormat="1" ht="12.75">
      <c r="A570" s="35"/>
      <c r="B570" s="35"/>
      <c r="G570" s="153"/>
      <c r="H570" s="154"/>
      <c r="I570" s="154"/>
      <c r="J570" s="37"/>
    </row>
    <row r="571" spans="1:10" s="36" customFormat="1" ht="12.75">
      <c r="A571" s="35"/>
      <c r="B571" s="35"/>
      <c r="G571" s="153"/>
      <c r="H571" s="154"/>
      <c r="I571" s="154"/>
      <c r="J571" s="37"/>
    </row>
    <row r="572" spans="1:10" s="36" customFormat="1" ht="12.75">
      <c r="A572" s="35"/>
      <c r="B572" s="35"/>
      <c r="G572" s="153"/>
      <c r="H572" s="154"/>
      <c r="I572" s="154"/>
      <c r="J572" s="37"/>
    </row>
    <row r="573" spans="1:10" s="36" customFormat="1" ht="12.75">
      <c r="A573" s="35"/>
      <c r="B573" s="35"/>
      <c r="G573" s="153"/>
      <c r="H573" s="154"/>
      <c r="I573" s="154"/>
      <c r="J573" s="37"/>
    </row>
    <row r="574" spans="1:10" s="36" customFormat="1" ht="12.75">
      <c r="A574" s="35"/>
      <c r="B574" s="35"/>
      <c r="G574" s="153"/>
      <c r="H574" s="154"/>
      <c r="I574" s="154"/>
      <c r="J574" s="37"/>
    </row>
    <row r="575" spans="1:10" s="36" customFormat="1" ht="12.75">
      <c r="A575" s="35"/>
      <c r="B575" s="35"/>
      <c r="G575" s="153"/>
      <c r="H575" s="154"/>
      <c r="I575" s="154"/>
      <c r="J575" s="37"/>
    </row>
    <row r="576" spans="1:10" s="36" customFormat="1" ht="12.75">
      <c r="A576" s="35"/>
      <c r="B576" s="35"/>
      <c r="G576" s="153"/>
      <c r="H576" s="154"/>
      <c r="I576" s="154"/>
      <c r="J576" s="37"/>
    </row>
    <row r="577" spans="1:10" s="36" customFormat="1" ht="12.75">
      <c r="A577" s="35"/>
      <c r="B577" s="35"/>
      <c r="G577" s="153"/>
      <c r="H577" s="154"/>
      <c r="I577" s="154"/>
      <c r="J577" s="37"/>
    </row>
    <row r="578" spans="1:10" s="36" customFormat="1" ht="12.75">
      <c r="A578" s="35"/>
      <c r="B578" s="35"/>
      <c r="G578" s="153"/>
      <c r="H578" s="154"/>
      <c r="I578" s="154"/>
      <c r="J578" s="37"/>
    </row>
    <row r="579" spans="1:10" s="36" customFormat="1" ht="12.75">
      <c r="A579" s="35"/>
      <c r="B579" s="35"/>
      <c r="G579" s="153"/>
      <c r="H579" s="154"/>
      <c r="I579" s="154"/>
      <c r="J579" s="37"/>
    </row>
    <row r="580" spans="1:10" s="36" customFormat="1" ht="12.75">
      <c r="A580" s="35"/>
      <c r="B580" s="35"/>
      <c r="G580" s="153"/>
      <c r="H580" s="154"/>
      <c r="I580" s="154"/>
      <c r="J580" s="37"/>
    </row>
    <row r="581" spans="1:10" s="36" customFormat="1" ht="12.75">
      <c r="A581" s="35"/>
      <c r="B581" s="35"/>
      <c r="G581" s="153"/>
      <c r="H581" s="154"/>
      <c r="I581" s="154"/>
      <c r="J581" s="37"/>
    </row>
    <row r="582" spans="1:10" s="36" customFormat="1" ht="12.75">
      <c r="A582" s="35"/>
      <c r="B582" s="35"/>
      <c r="G582" s="153"/>
      <c r="H582" s="154"/>
      <c r="I582" s="154"/>
      <c r="J582" s="37"/>
    </row>
    <row r="583" spans="1:10" s="36" customFormat="1" ht="12.75">
      <c r="A583" s="35"/>
      <c r="B583" s="35"/>
      <c r="G583" s="153"/>
      <c r="H583" s="154"/>
      <c r="I583" s="154"/>
      <c r="J583" s="37"/>
    </row>
    <row r="584" spans="1:10" s="36" customFormat="1" ht="12.75">
      <c r="A584" s="35"/>
      <c r="B584" s="35"/>
      <c r="G584" s="153"/>
      <c r="H584" s="154"/>
      <c r="I584" s="154"/>
      <c r="J584" s="37"/>
    </row>
    <row r="585" spans="1:10" s="36" customFormat="1" ht="12.75">
      <c r="A585" s="35"/>
      <c r="B585" s="35"/>
      <c r="G585" s="153"/>
      <c r="H585" s="154"/>
      <c r="I585" s="154"/>
      <c r="J585" s="37"/>
    </row>
    <row r="586" spans="1:10" s="36" customFormat="1" ht="12.75">
      <c r="A586" s="35"/>
      <c r="B586" s="35"/>
      <c r="G586" s="153"/>
      <c r="H586" s="154"/>
      <c r="I586" s="154"/>
      <c r="J586" s="37"/>
    </row>
    <row r="587" spans="1:10" s="36" customFormat="1" ht="12.75">
      <c r="A587" s="35"/>
      <c r="B587" s="35"/>
      <c r="G587" s="153"/>
      <c r="H587" s="154"/>
      <c r="I587" s="154"/>
      <c r="J587" s="37"/>
    </row>
    <row r="588" spans="1:10" s="36" customFormat="1" ht="12.75">
      <c r="A588" s="35"/>
      <c r="B588" s="35"/>
      <c r="G588" s="153"/>
      <c r="H588" s="154"/>
      <c r="I588" s="154"/>
      <c r="J588" s="37"/>
    </row>
    <row r="589" spans="1:10" s="36" customFormat="1" ht="12.75">
      <c r="A589" s="35"/>
      <c r="B589" s="35"/>
      <c r="G589" s="153"/>
      <c r="H589" s="154"/>
      <c r="I589" s="154"/>
      <c r="J589" s="37"/>
    </row>
    <row r="590" spans="1:10" s="36" customFormat="1" ht="12.75">
      <c r="A590" s="35"/>
      <c r="B590" s="35"/>
      <c r="G590" s="153"/>
      <c r="H590" s="154"/>
      <c r="I590" s="154"/>
      <c r="J590" s="37"/>
    </row>
    <row r="591" spans="1:10" s="36" customFormat="1" ht="12.75">
      <c r="A591" s="35"/>
      <c r="B591" s="35"/>
      <c r="G591" s="153"/>
      <c r="H591" s="154"/>
      <c r="I591" s="154"/>
      <c r="J591" s="37"/>
    </row>
    <row r="592" spans="1:10" s="36" customFormat="1" ht="12.75">
      <c r="A592" s="35"/>
      <c r="B592" s="35"/>
      <c r="G592" s="153"/>
      <c r="H592" s="154"/>
      <c r="I592" s="154"/>
      <c r="J592" s="37"/>
    </row>
    <row r="593" spans="1:10" s="36" customFormat="1" ht="12.75">
      <c r="A593" s="35"/>
      <c r="B593" s="35"/>
      <c r="G593" s="153"/>
      <c r="H593" s="154"/>
      <c r="I593" s="154"/>
      <c r="J593" s="37"/>
    </row>
    <row r="594" spans="1:10" s="36" customFormat="1" ht="12.75">
      <c r="A594" s="35"/>
      <c r="B594" s="35"/>
      <c r="G594" s="153"/>
      <c r="H594" s="154"/>
      <c r="I594" s="154"/>
      <c r="J594" s="37"/>
    </row>
    <row r="595" spans="1:10" s="36" customFormat="1" ht="12.75">
      <c r="A595" s="35"/>
      <c r="B595" s="35"/>
      <c r="G595" s="153"/>
      <c r="H595" s="154"/>
      <c r="I595" s="154"/>
      <c r="J595" s="37"/>
    </row>
    <row r="596" spans="1:10" s="36" customFormat="1" ht="12.75">
      <c r="A596" s="35"/>
      <c r="B596" s="35"/>
      <c r="G596" s="153"/>
      <c r="H596" s="154"/>
      <c r="I596" s="154"/>
      <c r="J596" s="37"/>
    </row>
    <row r="597" spans="1:10" s="36" customFormat="1" ht="12.75">
      <c r="A597" s="35"/>
      <c r="B597" s="35"/>
      <c r="G597" s="153"/>
      <c r="H597" s="154"/>
      <c r="I597" s="154"/>
      <c r="J597" s="37"/>
    </row>
    <row r="598" spans="1:10" s="36" customFormat="1" ht="12.75">
      <c r="A598" s="35"/>
      <c r="B598" s="35"/>
      <c r="G598" s="153"/>
      <c r="H598" s="154"/>
      <c r="I598" s="154"/>
      <c r="J598" s="37"/>
    </row>
    <row r="599" spans="1:10" s="36" customFormat="1" ht="12.75">
      <c r="A599" s="35"/>
      <c r="B599" s="35"/>
      <c r="G599" s="153"/>
      <c r="H599" s="154"/>
      <c r="I599" s="154"/>
      <c r="J599" s="37"/>
    </row>
    <row r="600" spans="1:10" s="36" customFormat="1" ht="12.75">
      <c r="A600" s="35"/>
      <c r="B600" s="35"/>
      <c r="G600" s="153"/>
      <c r="H600" s="154"/>
      <c r="I600" s="154"/>
      <c r="J600" s="37"/>
    </row>
    <row r="601" spans="1:10" s="36" customFormat="1" ht="12.75">
      <c r="A601" s="35"/>
      <c r="B601" s="35"/>
      <c r="G601" s="153"/>
      <c r="H601" s="154"/>
      <c r="I601" s="154"/>
      <c r="J601" s="37"/>
    </row>
    <row r="602" spans="1:10" s="36" customFormat="1" ht="12.75">
      <c r="A602" s="35"/>
      <c r="B602" s="35"/>
      <c r="G602" s="153"/>
      <c r="H602" s="154"/>
      <c r="I602" s="154"/>
      <c r="J602" s="37"/>
    </row>
    <row r="603" spans="1:10" s="36" customFormat="1" ht="12.75">
      <c r="A603" s="35"/>
      <c r="B603" s="35"/>
      <c r="G603" s="153"/>
      <c r="H603" s="154"/>
      <c r="I603" s="154"/>
      <c r="J603" s="37"/>
    </row>
    <row r="604" spans="1:10" s="36" customFormat="1" ht="12.75">
      <c r="A604" s="35"/>
      <c r="B604" s="35"/>
      <c r="G604" s="153"/>
      <c r="H604" s="154"/>
      <c r="I604" s="154"/>
      <c r="J604" s="37"/>
    </row>
    <row r="605" spans="1:10" s="36" customFormat="1" ht="12.75">
      <c r="A605" s="35"/>
      <c r="B605" s="35"/>
      <c r="G605" s="153"/>
      <c r="H605" s="154"/>
      <c r="I605" s="154"/>
      <c r="J605" s="37"/>
    </row>
    <row r="606" spans="1:10" s="36" customFormat="1" ht="12.75">
      <c r="A606" s="35"/>
      <c r="B606" s="35"/>
      <c r="G606" s="153"/>
      <c r="H606" s="154"/>
      <c r="I606" s="154"/>
      <c r="J606" s="37"/>
    </row>
    <row r="607" spans="1:10" s="36" customFormat="1" ht="12.75">
      <c r="A607" s="35"/>
      <c r="B607" s="35"/>
      <c r="G607" s="153"/>
      <c r="H607" s="154"/>
      <c r="I607" s="154"/>
      <c r="J607" s="37"/>
    </row>
    <row r="608" spans="1:10" s="36" customFormat="1" ht="12.75">
      <c r="A608" s="35"/>
      <c r="B608" s="35"/>
      <c r="G608" s="153"/>
      <c r="H608" s="154"/>
      <c r="I608" s="154"/>
      <c r="J608" s="37"/>
    </row>
    <row r="609" spans="1:10" s="36" customFormat="1" ht="12.75">
      <c r="A609" s="35"/>
      <c r="B609" s="35"/>
      <c r="G609" s="153"/>
      <c r="H609" s="154"/>
      <c r="I609" s="154"/>
      <c r="J609" s="37"/>
    </row>
    <row r="610" spans="1:10" s="36" customFormat="1" ht="12.75">
      <c r="A610" s="35"/>
      <c r="B610" s="35"/>
      <c r="G610" s="153"/>
      <c r="H610" s="154"/>
      <c r="I610" s="154"/>
      <c r="J610" s="37"/>
    </row>
    <row r="611" spans="1:10" s="36" customFormat="1" ht="12.75">
      <c r="A611" s="35"/>
      <c r="B611" s="35"/>
      <c r="G611" s="153"/>
      <c r="H611" s="154"/>
      <c r="I611" s="154"/>
      <c r="J611" s="37"/>
    </row>
    <row r="612" spans="1:10" s="36" customFormat="1" ht="12.75">
      <c r="A612" s="35"/>
      <c r="B612" s="35"/>
      <c r="G612" s="153"/>
      <c r="H612" s="154"/>
      <c r="I612" s="154"/>
      <c r="J612" s="37"/>
    </row>
    <row r="613" spans="1:10" s="36" customFormat="1" ht="12.75">
      <c r="A613" s="35"/>
      <c r="B613" s="35"/>
      <c r="G613" s="153"/>
      <c r="H613" s="154"/>
      <c r="I613" s="154"/>
      <c r="J613" s="37"/>
    </row>
    <row r="614" spans="1:10" s="36" customFormat="1" ht="12.75">
      <c r="A614" s="35"/>
      <c r="B614" s="35"/>
      <c r="G614" s="153"/>
      <c r="H614" s="154"/>
      <c r="I614" s="154"/>
      <c r="J614" s="37"/>
    </row>
    <row r="615" spans="1:10" s="36" customFormat="1" ht="12.75">
      <c r="A615" s="35"/>
      <c r="B615" s="35"/>
      <c r="G615" s="153"/>
      <c r="H615" s="154"/>
      <c r="I615" s="154"/>
      <c r="J615" s="37"/>
    </row>
    <row r="616" spans="1:10" s="36" customFormat="1" ht="12.75">
      <c r="A616" s="35"/>
      <c r="B616" s="35"/>
      <c r="G616" s="153"/>
      <c r="H616" s="154"/>
      <c r="I616" s="154"/>
      <c r="J616" s="37"/>
    </row>
    <row r="617" spans="1:10" s="36" customFormat="1" ht="12.75">
      <c r="A617" s="35"/>
      <c r="B617" s="35"/>
      <c r="G617" s="153"/>
      <c r="H617" s="154"/>
      <c r="I617" s="154"/>
      <c r="J617" s="37"/>
    </row>
    <row r="618" spans="1:10" s="36" customFormat="1" ht="12.75">
      <c r="A618" s="35"/>
      <c r="B618" s="35"/>
      <c r="G618" s="153"/>
      <c r="H618" s="154"/>
      <c r="I618" s="154"/>
      <c r="J618" s="37"/>
    </row>
    <row r="619" spans="1:10" s="36" customFormat="1" ht="12.75">
      <c r="A619" s="35"/>
      <c r="B619" s="35"/>
      <c r="G619" s="153"/>
      <c r="H619" s="154"/>
      <c r="I619" s="154"/>
      <c r="J619" s="37"/>
    </row>
    <row r="620" spans="1:10" s="36" customFormat="1" ht="12.75">
      <c r="A620" s="35"/>
      <c r="B620" s="35"/>
      <c r="G620" s="153"/>
      <c r="H620" s="154"/>
      <c r="I620" s="154"/>
      <c r="J620" s="37"/>
    </row>
    <row r="621" spans="1:10" s="36" customFormat="1" ht="12.75">
      <c r="A621" s="35"/>
      <c r="B621" s="35"/>
      <c r="G621" s="153"/>
      <c r="H621" s="154"/>
      <c r="I621" s="154"/>
      <c r="J621" s="37"/>
    </row>
    <row r="622" spans="1:10" s="36" customFormat="1" ht="12.75">
      <c r="A622" s="35"/>
      <c r="B622" s="35"/>
      <c r="G622" s="153"/>
      <c r="H622" s="154"/>
      <c r="I622" s="154"/>
      <c r="J622" s="37"/>
    </row>
    <row r="623" spans="1:10" s="36" customFormat="1" ht="12.75">
      <c r="A623" s="35"/>
      <c r="B623" s="35"/>
      <c r="G623" s="153"/>
      <c r="H623" s="154"/>
      <c r="I623" s="154"/>
      <c r="J623" s="37"/>
    </row>
    <row r="624" spans="1:10" s="36" customFormat="1" ht="12.75">
      <c r="A624" s="35"/>
      <c r="B624" s="35"/>
      <c r="G624" s="153"/>
      <c r="H624" s="154"/>
      <c r="I624" s="154"/>
      <c r="J624" s="37"/>
    </row>
    <row r="625" spans="1:10" s="36" customFormat="1" ht="12.75">
      <c r="A625" s="35"/>
      <c r="B625" s="35"/>
      <c r="G625" s="153"/>
      <c r="H625" s="154"/>
      <c r="I625" s="154"/>
      <c r="J625" s="37"/>
    </row>
    <row r="626" spans="1:10" s="36" customFormat="1" ht="12.75">
      <c r="A626" s="35"/>
      <c r="B626" s="35"/>
      <c r="G626" s="153"/>
      <c r="H626" s="154"/>
      <c r="I626" s="154"/>
      <c r="J626" s="37"/>
    </row>
    <row r="627" spans="1:10" s="36" customFormat="1" ht="12.75">
      <c r="A627" s="35"/>
      <c r="B627" s="35"/>
      <c r="G627" s="153"/>
      <c r="H627" s="154"/>
      <c r="I627" s="154"/>
      <c r="J627" s="37"/>
    </row>
    <row r="628" spans="1:10" s="36" customFormat="1" ht="12.75">
      <c r="A628" s="35"/>
      <c r="B628" s="35"/>
      <c r="G628" s="153"/>
      <c r="H628" s="154"/>
      <c r="I628" s="154"/>
      <c r="J628" s="37"/>
    </row>
    <row r="629" spans="1:10" s="36" customFormat="1" ht="12.75">
      <c r="A629" s="35"/>
      <c r="B629" s="35"/>
      <c r="G629" s="153"/>
      <c r="H629" s="154"/>
      <c r="I629" s="154"/>
      <c r="J629" s="37"/>
    </row>
    <row r="630" spans="1:10" s="36" customFormat="1" ht="12.75">
      <c r="A630" s="35"/>
      <c r="B630" s="35"/>
      <c r="G630" s="153"/>
      <c r="H630" s="154"/>
      <c r="I630" s="154"/>
      <c r="J630" s="37"/>
    </row>
    <row r="631" spans="1:10" s="36" customFormat="1" ht="12.75">
      <c r="A631" s="35"/>
      <c r="B631" s="35"/>
      <c r="G631" s="153"/>
      <c r="H631" s="154"/>
      <c r="I631" s="154"/>
      <c r="J631" s="37"/>
    </row>
    <row r="632" spans="1:10" s="36" customFormat="1" ht="12.75">
      <c r="A632" s="35"/>
      <c r="B632" s="35"/>
      <c r="G632" s="153"/>
      <c r="H632" s="154"/>
      <c r="I632" s="154"/>
      <c r="J632" s="37"/>
    </row>
    <row r="633" spans="1:10" s="36" customFormat="1" ht="12.75">
      <c r="A633" s="35"/>
      <c r="B633" s="35"/>
      <c r="G633" s="153"/>
      <c r="H633" s="154"/>
      <c r="I633" s="154"/>
      <c r="J633" s="37"/>
    </row>
    <row r="634" spans="1:10" s="36" customFormat="1" ht="12.75">
      <c r="A634" s="35"/>
      <c r="B634" s="35"/>
      <c r="G634" s="153"/>
      <c r="H634" s="154"/>
      <c r="I634" s="154"/>
      <c r="J634" s="37"/>
    </row>
    <row r="635" spans="1:10" s="36" customFormat="1" ht="12.75">
      <c r="A635" s="35"/>
      <c r="B635" s="35"/>
      <c r="G635" s="153"/>
      <c r="H635" s="154"/>
      <c r="I635" s="154"/>
      <c r="J635" s="37"/>
    </row>
    <row r="636" spans="1:10" s="36" customFormat="1" ht="12.75">
      <c r="A636" s="35"/>
      <c r="B636" s="35"/>
      <c r="G636" s="153"/>
      <c r="H636" s="154"/>
      <c r="I636" s="154"/>
      <c r="J636" s="37"/>
    </row>
    <row r="637" spans="1:10" s="36" customFormat="1" ht="12.75">
      <c r="A637" s="35"/>
      <c r="B637" s="35"/>
      <c r="G637" s="153"/>
      <c r="H637" s="154"/>
      <c r="I637" s="154"/>
      <c r="J637" s="37"/>
    </row>
    <row r="638" spans="1:10" s="36" customFormat="1" ht="12.75">
      <c r="A638" s="35"/>
      <c r="B638" s="35"/>
      <c r="G638" s="153"/>
      <c r="H638" s="154"/>
      <c r="I638" s="154"/>
      <c r="J638" s="37"/>
    </row>
    <row r="639" spans="1:10" s="36" customFormat="1" ht="12.75">
      <c r="A639" s="35"/>
      <c r="B639" s="35"/>
      <c r="G639" s="153"/>
      <c r="H639" s="154"/>
      <c r="I639" s="154"/>
      <c r="J639" s="37"/>
    </row>
    <row r="640" spans="1:10" s="36" customFormat="1" ht="12.75">
      <c r="A640" s="35"/>
      <c r="B640" s="35"/>
      <c r="G640" s="153"/>
      <c r="H640" s="154"/>
      <c r="I640" s="154"/>
      <c r="J640" s="37"/>
    </row>
    <row r="641" spans="1:10" s="36" customFormat="1" ht="12.75">
      <c r="A641" s="35"/>
      <c r="B641" s="35"/>
      <c r="G641" s="153"/>
      <c r="H641" s="154"/>
      <c r="I641" s="154"/>
      <c r="J641" s="37"/>
    </row>
    <row r="642" spans="1:10" s="36" customFormat="1" ht="12.75">
      <c r="A642" s="35"/>
      <c r="B642" s="35"/>
      <c r="G642" s="153"/>
      <c r="H642" s="154"/>
      <c r="I642" s="154"/>
      <c r="J642" s="37"/>
    </row>
    <row r="643" spans="1:10" s="36" customFormat="1" ht="12.75">
      <c r="A643" s="35"/>
      <c r="B643" s="35"/>
      <c r="G643" s="153"/>
      <c r="H643" s="154"/>
      <c r="I643" s="154"/>
      <c r="J643" s="37"/>
    </row>
    <row r="644" spans="1:10" s="36" customFormat="1" ht="12.75">
      <c r="A644" s="35"/>
      <c r="B644" s="35"/>
      <c r="G644" s="153"/>
      <c r="H644" s="154"/>
      <c r="I644" s="154"/>
      <c r="J644" s="37"/>
    </row>
    <row r="645" spans="1:10" s="36" customFormat="1" ht="12.75">
      <c r="A645" s="35"/>
      <c r="B645" s="35"/>
      <c r="G645" s="153"/>
      <c r="H645" s="154"/>
      <c r="I645" s="154"/>
      <c r="J645" s="37"/>
    </row>
    <row r="646" spans="1:10" s="36" customFormat="1" ht="12.75">
      <c r="A646" s="35"/>
      <c r="B646" s="35"/>
      <c r="G646" s="153"/>
      <c r="H646" s="154"/>
      <c r="I646" s="154"/>
      <c r="J646" s="37"/>
    </row>
    <row r="647" spans="1:10" s="36" customFormat="1" ht="12.75">
      <c r="A647" s="35"/>
      <c r="B647" s="35"/>
      <c r="G647" s="153"/>
      <c r="H647" s="154"/>
      <c r="I647" s="154"/>
      <c r="J647" s="37"/>
    </row>
    <row r="648" spans="1:10" s="36" customFormat="1" ht="12.75">
      <c r="A648" s="35"/>
      <c r="B648" s="35"/>
      <c r="G648" s="153"/>
      <c r="H648" s="154"/>
      <c r="I648" s="154"/>
      <c r="J648" s="37"/>
    </row>
    <row r="649" spans="1:10" s="36" customFormat="1" ht="12.75">
      <c r="A649" s="35"/>
      <c r="B649" s="35"/>
      <c r="G649" s="153"/>
      <c r="H649" s="154"/>
      <c r="I649" s="154"/>
      <c r="J649" s="37"/>
    </row>
    <row r="650" spans="1:10" s="36" customFormat="1" ht="12.75">
      <c r="A650" s="35"/>
      <c r="B650" s="35"/>
      <c r="G650" s="153"/>
      <c r="H650" s="154"/>
      <c r="I650" s="154"/>
      <c r="J650" s="37"/>
    </row>
    <row r="651" spans="1:10" s="36" customFormat="1" ht="12.75">
      <c r="A651" s="35"/>
      <c r="B651" s="35"/>
      <c r="G651" s="153"/>
      <c r="H651" s="154"/>
      <c r="I651" s="154"/>
      <c r="J651" s="37"/>
    </row>
    <row r="652" spans="1:10" s="36" customFormat="1" ht="12.75">
      <c r="A652" s="35"/>
      <c r="B652" s="35"/>
      <c r="G652" s="153"/>
      <c r="H652" s="154"/>
      <c r="I652" s="154"/>
      <c r="J652" s="37"/>
    </row>
    <row r="653" spans="1:10" s="36" customFormat="1" ht="12.75">
      <c r="A653" s="35"/>
      <c r="B653" s="35"/>
      <c r="G653" s="153"/>
      <c r="H653" s="154"/>
      <c r="I653" s="154"/>
      <c r="J653" s="37"/>
    </row>
    <row r="654" spans="1:10" s="36" customFormat="1" ht="12.75">
      <c r="A654" s="35"/>
      <c r="B654" s="35"/>
      <c r="G654" s="153"/>
      <c r="H654" s="154"/>
      <c r="I654" s="154"/>
      <c r="J654" s="37"/>
    </row>
    <row r="655" spans="1:10" s="36" customFormat="1" ht="12.75">
      <c r="A655" s="35"/>
      <c r="B655" s="35"/>
      <c r="G655" s="153"/>
      <c r="H655" s="154"/>
      <c r="I655" s="154"/>
      <c r="J655" s="37"/>
    </row>
    <row r="656" spans="1:10" s="36" customFormat="1" ht="12.75">
      <c r="A656" s="35"/>
      <c r="B656" s="35"/>
      <c r="G656" s="153"/>
      <c r="H656" s="154"/>
      <c r="I656" s="154"/>
      <c r="J656" s="37"/>
    </row>
    <row r="657" spans="1:10" s="36" customFormat="1" ht="12.75">
      <c r="A657" s="35"/>
      <c r="B657" s="35"/>
      <c r="G657" s="153"/>
      <c r="H657" s="154"/>
      <c r="I657" s="154"/>
      <c r="J657" s="37"/>
    </row>
    <row r="658" spans="1:10" s="36" customFormat="1" ht="12.75">
      <c r="A658" s="35"/>
      <c r="B658" s="35"/>
      <c r="G658" s="153"/>
      <c r="H658" s="154"/>
      <c r="I658" s="154"/>
      <c r="J658" s="37"/>
    </row>
    <row r="659" spans="1:10" s="36" customFormat="1" ht="12.75">
      <c r="A659" s="35"/>
      <c r="B659" s="35"/>
      <c r="G659" s="153"/>
      <c r="H659" s="154"/>
      <c r="I659" s="154"/>
      <c r="J659" s="37"/>
    </row>
    <row r="660" spans="1:10" s="36" customFormat="1" ht="12.75">
      <c r="A660" s="35"/>
      <c r="B660" s="35"/>
      <c r="G660" s="153"/>
      <c r="H660" s="154"/>
      <c r="I660" s="154"/>
      <c r="J660" s="37"/>
    </row>
    <row r="661" spans="1:10" s="36" customFormat="1" ht="12.75">
      <c r="A661" s="35"/>
      <c r="B661" s="35"/>
      <c r="G661" s="153"/>
      <c r="H661" s="154"/>
      <c r="I661" s="154"/>
      <c r="J661" s="37"/>
    </row>
    <row r="662" spans="1:10" s="36" customFormat="1" ht="12.75">
      <c r="A662" s="35"/>
      <c r="B662" s="35"/>
      <c r="G662" s="153"/>
      <c r="H662" s="154"/>
      <c r="I662" s="154"/>
      <c r="J662" s="37"/>
    </row>
    <row r="663" spans="1:10" s="36" customFormat="1" ht="12.75">
      <c r="A663" s="35"/>
      <c r="B663" s="35"/>
      <c r="G663" s="153"/>
      <c r="H663" s="154"/>
      <c r="I663" s="154"/>
      <c r="J663" s="37"/>
    </row>
    <row r="664" spans="1:10" s="36" customFormat="1" ht="12.75">
      <c r="A664" s="35"/>
      <c r="B664" s="35"/>
      <c r="G664" s="153"/>
      <c r="H664" s="154"/>
      <c r="I664" s="154"/>
      <c r="J664" s="37"/>
    </row>
    <row r="665" spans="1:10" s="36" customFormat="1" ht="12.75">
      <c r="A665" s="35"/>
      <c r="B665" s="35"/>
      <c r="G665" s="153"/>
      <c r="H665" s="154"/>
      <c r="I665" s="154"/>
      <c r="J665" s="37"/>
    </row>
    <row r="666" spans="1:10" s="36" customFormat="1" ht="12.75">
      <c r="A666" s="35"/>
      <c r="B666" s="35"/>
      <c r="G666" s="153"/>
      <c r="H666" s="154"/>
      <c r="I666" s="154"/>
      <c r="J666" s="37"/>
    </row>
    <row r="667" spans="1:10" s="36" customFormat="1" ht="12.75">
      <c r="A667" s="35"/>
      <c r="B667" s="35"/>
      <c r="G667" s="153"/>
      <c r="H667" s="154"/>
      <c r="I667" s="154"/>
      <c r="J667" s="37"/>
    </row>
    <row r="668" spans="1:10" s="36" customFormat="1" ht="12.75">
      <c r="A668" s="35"/>
      <c r="B668" s="35"/>
      <c r="G668" s="153"/>
      <c r="H668" s="154"/>
      <c r="I668" s="154"/>
      <c r="J668" s="37"/>
    </row>
    <row r="669" spans="1:10" s="36" customFormat="1" ht="12.75">
      <c r="A669" s="35"/>
      <c r="B669" s="35"/>
      <c r="G669" s="153"/>
      <c r="H669" s="154"/>
      <c r="I669" s="154"/>
      <c r="J669" s="37"/>
    </row>
    <row r="670" spans="1:10" s="36" customFormat="1" ht="12.75">
      <c r="A670" s="35"/>
      <c r="B670" s="35"/>
      <c r="G670" s="153"/>
      <c r="H670" s="154"/>
      <c r="I670" s="154"/>
      <c r="J670" s="37"/>
    </row>
    <row r="671" spans="1:10" s="36" customFormat="1" ht="12.75">
      <c r="A671" s="35"/>
      <c r="B671" s="35"/>
      <c r="G671" s="153"/>
      <c r="H671" s="154"/>
      <c r="I671" s="154"/>
      <c r="J671" s="37"/>
    </row>
    <row r="672" spans="1:10" s="36" customFormat="1" ht="12.75">
      <c r="A672" s="35"/>
      <c r="B672" s="35"/>
      <c r="G672" s="153"/>
      <c r="H672" s="154"/>
      <c r="I672" s="154"/>
      <c r="J672" s="37"/>
    </row>
    <row r="673" spans="1:10" s="36" customFormat="1" ht="12.75">
      <c r="A673" s="35"/>
      <c r="B673" s="35"/>
      <c r="G673" s="153"/>
      <c r="H673" s="154"/>
      <c r="I673" s="154"/>
      <c r="J673" s="37"/>
    </row>
    <row r="674" spans="1:10" s="36" customFormat="1" ht="12.75">
      <c r="A674" s="35"/>
      <c r="B674" s="35"/>
      <c r="G674" s="153"/>
      <c r="H674" s="154"/>
      <c r="I674" s="154"/>
      <c r="J674" s="37"/>
    </row>
    <row r="675" spans="1:10" s="36" customFormat="1" ht="12.75">
      <c r="A675" s="35"/>
      <c r="B675" s="35"/>
      <c r="G675" s="153"/>
      <c r="H675" s="154"/>
      <c r="I675" s="154"/>
      <c r="J675" s="37"/>
    </row>
    <row r="676" spans="1:10" s="36" customFormat="1" ht="12.75">
      <c r="A676" s="35"/>
      <c r="B676" s="35"/>
      <c r="G676" s="153"/>
      <c r="H676" s="154"/>
      <c r="I676" s="154"/>
      <c r="J676" s="37"/>
    </row>
    <row r="677" spans="1:10" s="36" customFormat="1" ht="12.75">
      <c r="A677" s="35"/>
      <c r="B677" s="35"/>
      <c r="G677" s="153"/>
      <c r="H677" s="154"/>
      <c r="I677" s="154"/>
      <c r="J677" s="37"/>
    </row>
    <row r="678" spans="1:10" s="36" customFormat="1" ht="12.75">
      <c r="A678" s="35"/>
      <c r="B678" s="35"/>
      <c r="G678" s="153"/>
      <c r="H678" s="154"/>
      <c r="I678" s="154"/>
      <c r="J678" s="37"/>
    </row>
    <row r="679" spans="1:10" s="36" customFormat="1" ht="12.75">
      <c r="A679" s="35"/>
      <c r="B679" s="35"/>
      <c r="G679" s="153"/>
      <c r="H679" s="154"/>
      <c r="I679" s="154"/>
      <c r="J679" s="37"/>
    </row>
    <row r="680" spans="1:10" s="36" customFormat="1" ht="12.75">
      <c r="A680" s="35"/>
      <c r="B680" s="35"/>
      <c r="G680" s="153"/>
      <c r="H680" s="154"/>
      <c r="I680" s="154"/>
      <c r="J680" s="37"/>
    </row>
    <row r="681" spans="1:10" s="36" customFormat="1" ht="12.75">
      <c r="A681" s="35"/>
      <c r="B681" s="35"/>
      <c r="G681" s="153"/>
      <c r="H681" s="154"/>
      <c r="I681" s="154"/>
      <c r="J681" s="37"/>
    </row>
    <row r="682" spans="1:10" s="36" customFormat="1" ht="12.75">
      <c r="A682" s="35"/>
      <c r="B682" s="35"/>
      <c r="G682" s="153"/>
      <c r="H682" s="154"/>
      <c r="I682" s="154"/>
      <c r="J682" s="37"/>
    </row>
    <row r="683" spans="1:10" s="36" customFormat="1" ht="12.75">
      <c r="A683" s="35"/>
      <c r="B683" s="35"/>
      <c r="G683" s="153"/>
      <c r="H683" s="154"/>
      <c r="I683" s="154"/>
      <c r="J683" s="37"/>
    </row>
    <row r="684" spans="1:10" s="36" customFormat="1" ht="12.75">
      <c r="A684" s="35"/>
      <c r="B684" s="35"/>
      <c r="G684" s="153"/>
      <c r="H684" s="154"/>
      <c r="I684" s="154"/>
      <c r="J684" s="37"/>
    </row>
    <row r="685" spans="1:10" s="36" customFormat="1" ht="12.75">
      <c r="A685" s="35"/>
      <c r="B685" s="35"/>
      <c r="G685" s="153"/>
      <c r="H685" s="154"/>
      <c r="I685" s="154"/>
      <c r="J685" s="37"/>
    </row>
    <row r="686" spans="1:10" s="36" customFormat="1" ht="12.75">
      <c r="A686" s="35"/>
      <c r="B686" s="35"/>
      <c r="G686" s="153"/>
      <c r="H686" s="154"/>
      <c r="I686" s="154"/>
      <c r="J686" s="37"/>
    </row>
    <row r="687" spans="1:10" s="36" customFormat="1" ht="12.75">
      <c r="A687" s="35"/>
      <c r="B687" s="35"/>
      <c r="G687" s="153"/>
      <c r="H687" s="154"/>
      <c r="I687" s="154"/>
      <c r="J687" s="37"/>
    </row>
    <row r="688" spans="1:10" s="36" customFormat="1" ht="12.75">
      <c r="A688" s="35"/>
      <c r="B688" s="35"/>
      <c r="G688" s="153"/>
      <c r="H688" s="154"/>
      <c r="I688" s="154"/>
      <c r="J688" s="37"/>
    </row>
    <row r="689" spans="1:10" s="36" customFormat="1" ht="12.75">
      <c r="A689" s="35"/>
      <c r="B689" s="35"/>
      <c r="G689" s="153"/>
      <c r="H689" s="154"/>
      <c r="I689" s="154"/>
      <c r="J689" s="37"/>
    </row>
    <row r="690" spans="1:10" s="36" customFormat="1" ht="12.75">
      <c r="A690" s="35"/>
      <c r="B690" s="35"/>
      <c r="G690" s="153"/>
      <c r="H690" s="154"/>
      <c r="I690" s="154"/>
      <c r="J690" s="37"/>
    </row>
    <row r="691" spans="1:10" s="36" customFormat="1" ht="12.75">
      <c r="A691" s="35"/>
      <c r="B691" s="35"/>
      <c r="G691" s="153"/>
      <c r="H691" s="154"/>
      <c r="I691" s="154"/>
      <c r="J691" s="37"/>
    </row>
    <row r="692" spans="1:10" s="36" customFormat="1" ht="12.75">
      <c r="A692" s="35"/>
      <c r="B692" s="35"/>
      <c r="G692" s="153"/>
      <c r="H692" s="154"/>
      <c r="I692" s="154"/>
      <c r="J692" s="37"/>
    </row>
    <row r="693" spans="1:10" s="36" customFormat="1" ht="12.75">
      <c r="A693" s="35"/>
      <c r="B693" s="35"/>
      <c r="G693" s="153"/>
      <c r="H693" s="154"/>
      <c r="I693" s="154"/>
      <c r="J693" s="37"/>
    </row>
    <row r="694" spans="1:10" s="36" customFormat="1" ht="12.75">
      <c r="A694" s="35"/>
      <c r="B694" s="35"/>
      <c r="G694" s="153"/>
      <c r="H694" s="154"/>
      <c r="I694" s="154"/>
      <c r="J694" s="37"/>
    </row>
    <row r="695" spans="1:10" s="36" customFormat="1" ht="12.75">
      <c r="A695" s="35"/>
      <c r="B695" s="35"/>
      <c r="G695" s="153"/>
      <c r="H695" s="154"/>
      <c r="I695" s="154"/>
      <c r="J695" s="37"/>
    </row>
    <row r="696" spans="1:10" s="36" customFormat="1" ht="12.75">
      <c r="A696" s="35"/>
      <c r="B696" s="35"/>
      <c r="G696" s="153"/>
      <c r="H696" s="154"/>
      <c r="I696" s="154"/>
      <c r="J696" s="37"/>
    </row>
    <row r="697" spans="1:10" s="36" customFormat="1" ht="12.75">
      <c r="A697" s="35"/>
      <c r="B697" s="35"/>
      <c r="G697" s="153"/>
      <c r="H697" s="154"/>
      <c r="I697" s="154"/>
      <c r="J697" s="37"/>
    </row>
    <row r="698" spans="1:10" s="36" customFormat="1" ht="12.75">
      <c r="A698" s="35"/>
      <c r="B698" s="35"/>
      <c r="G698" s="153"/>
      <c r="H698" s="154"/>
      <c r="I698" s="154"/>
      <c r="J698" s="37"/>
    </row>
    <row r="699" spans="1:10" s="36" customFormat="1" ht="12.75">
      <c r="A699" s="35"/>
      <c r="B699" s="35"/>
      <c r="G699" s="153"/>
      <c r="H699" s="154"/>
      <c r="I699" s="154"/>
      <c r="J699" s="37"/>
    </row>
    <row r="700" spans="1:10" s="36" customFormat="1" ht="12.75">
      <c r="A700" s="35"/>
      <c r="B700" s="35"/>
      <c r="G700" s="153"/>
      <c r="H700" s="154"/>
      <c r="I700" s="154"/>
      <c r="J700" s="37"/>
    </row>
    <row r="701" spans="1:10" s="36" customFormat="1" ht="12.75">
      <c r="A701" s="35"/>
      <c r="B701" s="35"/>
      <c r="G701" s="153"/>
      <c r="H701" s="154"/>
      <c r="I701" s="154"/>
      <c r="J701" s="37"/>
    </row>
    <row r="702" spans="1:10" s="36" customFormat="1" ht="12.75">
      <c r="A702" s="35"/>
      <c r="B702" s="35"/>
      <c r="G702" s="153"/>
      <c r="H702" s="154"/>
      <c r="I702" s="154"/>
      <c r="J702" s="37"/>
    </row>
    <row r="703" spans="1:10" s="36" customFormat="1" ht="12.75">
      <c r="A703" s="35"/>
      <c r="B703" s="35"/>
      <c r="G703" s="153"/>
      <c r="H703" s="154"/>
      <c r="I703" s="154"/>
      <c r="J703" s="37"/>
    </row>
    <row r="704" spans="1:10" s="36" customFormat="1" ht="12.75">
      <c r="A704" s="35"/>
      <c r="B704" s="35"/>
      <c r="G704" s="153"/>
      <c r="H704" s="154"/>
      <c r="I704" s="154"/>
      <c r="J704" s="37"/>
    </row>
    <row r="705" spans="1:10" s="36" customFormat="1" ht="12.75">
      <c r="A705" s="35"/>
      <c r="B705" s="35"/>
      <c r="G705" s="153"/>
      <c r="H705" s="154"/>
      <c r="I705" s="154"/>
      <c r="J705" s="37"/>
    </row>
    <row r="706" spans="1:10" s="36" customFormat="1" ht="12.75">
      <c r="A706" s="35"/>
      <c r="B706" s="35"/>
      <c r="G706" s="153"/>
      <c r="H706" s="154"/>
      <c r="I706" s="154"/>
      <c r="J706" s="37"/>
    </row>
    <row r="707" spans="1:10" s="36" customFormat="1" ht="12.75">
      <c r="A707" s="35"/>
      <c r="B707" s="35"/>
      <c r="G707" s="153"/>
      <c r="H707" s="154"/>
      <c r="I707" s="154"/>
      <c r="J707" s="37"/>
    </row>
    <row r="708" spans="1:10" s="36" customFormat="1" ht="12.75">
      <c r="A708" s="35"/>
      <c r="B708" s="35"/>
      <c r="G708" s="153"/>
      <c r="H708" s="154"/>
      <c r="I708" s="154"/>
      <c r="J708" s="37"/>
    </row>
    <row r="709" spans="1:10" s="36" customFormat="1" ht="12.75">
      <c r="A709" s="35"/>
      <c r="B709" s="35"/>
      <c r="G709" s="153"/>
      <c r="H709" s="154"/>
      <c r="I709" s="154"/>
      <c r="J709" s="37"/>
    </row>
    <row r="710" spans="1:10" s="36" customFormat="1" ht="12.75">
      <c r="A710" s="35"/>
      <c r="B710" s="35"/>
      <c r="G710" s="153"/>
      <c r="H710" s="154"/>
      <c r="I710" s="154"/>
      <c r="J710" s="37"/>
    </row>
    <row r="711" spans="1:10" s="36" customFormat="1" ht="12.75">
      <c r="A711" s="35"/>
      <c r="B711" s="35"/>
      <c r="G711" s="153"/>
      <c r="H711" s="154"/>
      <c r="I711" s="154"/>
      <c r="J711" s="37"/>
    </row>
    <row r="712" spans="1:10" s="36" customFormat="1" ht="12.75">
      <c r="A712" s="35"/>
      <c r="B712" s="35"/>
      <c r="G712" s="153"/>
      <c r="H712" s="154"/>
      <c r="I712" s="154"/>
      <c r="J712" s="37"/>
    </row>
    <row r="713" spans="1:10" s="36" customFormat="1" ht="12.75">
      <c r="A713" s="35"/>
      <c r="B713" s="35"/>
      <c r="G713" s="153"/>
      <c r="H713" s="154"/>
      <c r="I713" s="154"/>
      <c r="J713" s="37"/>
    </row>
    <row r="714" spans="1:10" s="36" customFormat="1" ht="12.75">
      <c r="A714" s="35"/>
      <c r="B714" s="35"/>
      <c r="G714" s="153"/>
      <c r="H714" s="154"/>
      <c r="I714" s="154"/>
      <c r="J714" s="37"/>
    </row>
    <row r="715" spans="1:10" s="36" customFormat="1" ht="12.75">
      <c r="A715" s="35"/>
      <c r="B715" s="35"/>
      <c r="G715" s="153"/>
      <c r="H715" s="154"/>
      <c r="I715" s="154"/>
      <c r="J715" s="37"/>
    </row>
    <row r="716" spans="1:10" s="36" customFormat="1" ht="12.75">
      <c r="A716" s="35"/>
      <c r="B716" s="35"/>
      <c r="G716" s="153"/>
      <c r="H716" s="154"/>
      <c r="I716" s="154"/>
      <c r="J716" s="37"/>
    </row>
    <row r="717" spans="1:10" s="36" customFormat="1" ht="12.75">
      <c r="A717" s="35"/>
      <c r="B717" s="35"/>
      <c r="G717" s="153"/>
      <c r="H717" s="154"/>
      <c r="I717" s="154"/>
      <c r="J717" s="37"/>
    </row>
    <row r="718" spans="1:10" s="36" customFormat="1" ht="12.75">
      <c r="A718" s="35"/>
      <c r="B718" s="35"/>
      <c r="G718" s="153"/>
      <c r="H718" s="154"/>
      <c r="I718" s="154"/>
      <c r="J718" s="37"/>
    </row>
    <row r="719" spans="1:10" s="36" customFormat="1" ht="12.75">
      <c r="A719" s="35"/>
      <c r="B719" s="35"/>
      <c r="G719" s="153"/>
      <c r="H719" s="154"/>
      <c r="I719" s="154"/>
      <c r="J719" s="37"/>
    </row>
    <row r="720" spans="1:10" s="36" customFormat="1" ht="12.75">
      <c r="A720" s="35"/>
      <c r="B720" s="35"/>
      <c r="G720" s="153"/>
      <c r="H720" s="154"/>
      <c r="I720" s="154"/>
      <c r="J720" s="37"/>
    </row>
    <row r="721" spans="1:10" s="36" customFormat="1" ht="12.75">
      <c r="A721" s="35"/>
      <c r="B721" s="35"/>
      <c r="G721" s="153"/>
      <c r="H721" s="154"/>
      <c r="I721" s="154"/>
      <c r="J721" s="37"/>
    </row>
    <row r="722" spans="1:10" s="36" customFormat="1" ht="12.75">
      <c r="A722" s="35"/>
      <c r="B722" s="35"/>
      <c r="G722" s="153"/>
      <c r="H722" s="154"/>
      <c r="I722" s="154"/>
      <c r="J722" s="37"/>
    </row>
    <row r="723" spans="1:10" s="36" customFormat="1" ht="12.75">
      <c r="A723" s="35"/>
      <c r="B723" s="35"/>
      <c r="G723" s="153"/>
      <c r="H723" s="154"/>
      <c r="I723" s="154"/>
      <c r="J723" s="37"/>
    </row>
    <row r="724" spans="1:10" s="36" customFormat="1" ht="12.75">
      <c r="A724" s="35"/>
      <c r="B724" s="35"/>
      <c r="G724" s="153"/>
      <c r="H724" s="154"/>
      <c r="I724" s="154"/>
      <c r="J724" s="37"/>
    </row>
    <row r="725" spans="1:10" s="36" customFormat="1" ht="12.75">
      <c r="A725" s="35"/>
      <c r="B725" s="35"/>
      <c r="G725" s="153"/>
      <c r="H725" s="154"/>
      <c r="I725" s="154"/>
      <c r="J725" s="37"/>
    </row>
    <row r="726" spans="1:10" s="36" customFormat="1" ht="12.75">
      <c r="A726" s="35"/>
      <c r="B726" s="35"/>
      <c r="G726" s="153"/>
      <c r="H726" s="154"/>
      <c r="I726" s="154"/>
      <c r="J726" s="37"/>
    </row>
    <row r="727" spans="1:10" s="36" customFormat="1" ht="12.75">
      <c r="A727" s="35"/>
      <c r="B727" s="35"/>
      <c r="G727" s="153"/>
      <c r="H727" s="154"/>
      <c r="I727" s="154"/>
      <c r="J727" s="37"/>
    </row>
    <row r="728" spans="1:10" s="36" customFormat="1" ht="12.75">
      <c r="A728" s="35"/>
      <c r="B728" s="35"/>
      <c r="G728" s="153"/>
      <c r="H728" s="154"/>
      <c r="I728" s="154"/>
      <c r="J728" s="37"/>
    </row>
    <row r="729" spans="1:10" s="36" customFormat="1" ht="12.75">
      <c r="A729" s="35"/>
      <c r="B729" s="35"/>
      <c r="G729" s="153"/>
      <c r="H729" s="154"/>
      <c r="I729" s="154"/>
      <c r="J729" s="37"/>
    </row>
    <row r="730" spans="1:10" s="36" customFormat="1" ht="12.75">
      <c r="A730" s="35"/>
      <c r="B730" s="35"/>
      <c r="G730" s="153"/>
      <c r="H730" s="154"/>
      <c r="I730" s="154"/>
      <c r="J730" s="37"/>
    </row>
    <row r="731" spans="1:10" s="36" customFormat="1" ht="12.75">
      <c r="A731" s="35"/>
      <c r="B731" s="35"/>
      <c r="G731" s="153"/>
      <c r="H731" s="154"/>
      <c r="I731" s="154"/>
      <c r="J731" s="37"/>
    </row>
    <row r="732" spans="1:10" s="36" customFormat="1" ht="12.75">
      <c r="A732" s="35"/>
      <c r="B732" s="35"/>
      <c r="G732" s="153"/>
      <c r="H732" s="154"/>
      <c r="I732" s="154"/>
      <c r="J732" s="37"/>
    </row>
    <row r="733" spans="1:10" s="36" customFormat="1" ht="12.75">
      <c r="A733" s="35"/>
      <c r="B733" s="35"/>
      <c r="G733" s="153"/>
      <c r="H733" s="154"/>
      <c r="I733" s="154"/>
      <c r="J733" s="37"/>
    </row>
    <row r="734" spans="1:10" s="36" customFormat="1" ht="12.75">
      <c r="A734" s="35"/>
      <c r="B734" s="35"/>
      <c r="G734" s="153"/>
      <c r="H734" s="154"/>
      <c r="I734" s="154"/>
      <c r="J734" s="37"/>
    </row>
    <row r="735" spans="1:10" s="36" customFormat="1" ht="12.75">
      <c r="A735" s="35"/>
      <c r="B735" s="35"/>
      <c r="G735" s="153"/>
      <c r="H735" s="154"/>
      <c r="I735" s="154"/>
      <c r="J735" s="37"/>
    </row>
    <row r="736" spans="1:10" s="36" customFormat="1" ht="12.75">
      <c r="A736" s="35"/>
      <c r="B736" s="35"/>
      <c r="G736" s="153"/>
      <c r="H736" s="154"/>
      <c r="I736" s="154"/>
      <c r="J736" s="37"/>
    </row>
    <row r="737" spans="1:10" s="36" customFormat="1" ht="12.75">
      <c r="A737" s="35"/>
      <c r="B737" s="35"/>
      <c r="G737" s="153"/>
      <c r="H737" s="154"/>
      <c r="I737" s="154"/>
      <c r="J737" s="37"/>
    </row>
    <row r="738" spans="1:10" s="36" customFormat="1" ht="12.75">
      <c r="A738" s="35"/>
      <c r="B738" s="35"/>
      <c r="G738" s="153"/>
      <c r="H738" s="154"/>
      <c r="I738" s="154"/>
      <c r="J738" s="37"/>
    </row>
    <row r="739" spans="1:10" s="36" customFormat="1" ht="12.75">
      <c r="A739" s="35"/>
      <c r="B739" s="35"/>
      <c r="G739" s="153"/>
      <c r="H739" s="154"/>
      <c r="I739" s="154"/>
      <c r="J739" s="37"/>
    </row>
    <row r="740" spans="1:10" s="36" customFormat="1" ht="12.75">
      <c r="A740" s="35"/>
      <c r="B740" s="35"/>
      <c r="G740" s="153"/>
      <c r="H740" s="154"/>
      <c r="I740" s="154"/>
      <c r="J740" s="37"/>
    </row>
    <row r="741" spans="1:10" s="36" customFormat="1" ht="12.75">
      <c r="A741" s="35"/>
      <c r="B741" s="35"/>
      <c r="G741" s="153"/>
      <c r="H741" s="154"/>
      <c r="I741" s="154"/>
      <c r="J741" s="37"/>
    </row>
    <row r="742" spans="1:10" s="36" customFormat="1" ht="12.75">
      <c r="A742" s="35"/>
      <c r="B742" s="35"/>
      <c r="G742" s="153"/>
      <c r="H742" s="154"/>
      <c r="I742" s="154"/>
      <c r="J742" s="37"/>
    </row>
    <row r="743" spans="1:10" s="36" customFormat="1" ht="12.75">
      <c r="A743" s="35"/>
      <c r="B743" s="35"/>
      <c r="G743" s="153"/>
      <c r="H743" s="154"/>
      <c r="I743" s="154"/>
      <c r="J743" s="37"/>
    </row>
    <row r="744" spans="1:10" s="36" customFormat="1" ht="12.75">
      <c r="A744" s="35"/>
      <c r="B744" s="35"/>
      <c r="G744" s="153"/>
      <c r="H744" s="154"/>
      <c r="I744" s="154"/>
      <c r="J744" s="37"/>
    </row>
    <row r="745" spans="1:10" s="36" customFormat="1" ht="12.75">
      <c r="A745" s="35"/>
      <c r="B745" s="35"/>
      <c r="G745" s="153"/>
      <c r="H745" s="154"/>
      <c r="I745" s="154"/>
      <c r="J745" s="37"/>
    </row>
    <row r="746" spans="1:10" s="36" customFormat="1" ht="12.75">
      <c r="A746" s="35"/>
      <c r="B746" s="35"/>
      <c r="G746" s="153"/>
      <c r="H746" s="154"/>
      <c r="I746" s="154"/>
      <c r="J746" s="37"/>
    </row>
    <row r="747" spans="1:10" s="36" customFormat="1" ht="12.75">
      <c r="A747" s="35"/>
      <c r="B747" s="35"/>
      <c r="G747" s="153"/>
      <c r="H747" s="154"/>
      <c r="I747" s="154"/>
      <c r="J747" s="37"/>
    </row>
    <row r="748" spans="1:10" s="36" customFormat="1" ht="12.75">
      <c r="A748" s="35"/>
      <c r="B748" s="35"/>
      <c r="G748" s="153"/>
      <c r="H748" s="154"/>
      <c r="I748" s="154"/>
      <c r="J748" s="37"/>
    </row>
    <row r="749" spans="1:10" s="36" customFormat="1" ht="12.75">
      <c r="A749" s="35"/>
      <c r="B749" s="35"/>
      <c r="G749" s="153"/>
      <c r="H749" s="154"/>
      <c r="I749" s="154"/>
      <c r="J749" s="37"/>
    </row>
    <row r="750" spans="1:10" s="36" customFormat="1" ht="12.75">
      <c r="A750" s="35"/>
      <c r="B750" s="35"/>
      <c r="G750" s="153"/>
      <c r="H750" s="154"/>
      <c r="I750" s="154"/>
      <c r="J750" s="37"/>
    </row>
    <row r="751" spans="1:10" s="36" customFormat="1" ht="12.75">
      <c r="A751" s="35"/>
      <c r="B751" s="35"/>
      <c r="G751" s="153"/>
      <c r="H751" s="154"/>
      <c r="I751" s="154"/>
      <c r="J751" s="37"/>
    </row>
    <row r="752" spans="1:10" s="36" customFormat="1" ht="12.75">
      <c r="A752" s="35"/>
      <c r="B752" s="35"/>
      <c r="G752" s="153"/>
      <c r="H752" s="154"/>
      <c r="I752" s="154"/>
      <c r="J752" s="37"/>
    </row>
    <row r="753" spans="1:10" s="36" customFormat="1" ht="12.75">
      <c r="A753" s="35"/>
      <c r="B753" s="35"/>
      <c r="G753" s="153"/>
      <c r="H753" s="154"/>
      <c r="I753" s="154"/>
      <c r="J753" s="37"/>
    </row>
    <row r="754" spans="1:10" s="36" customFormat="1" ht="12.75">
      <c r="A754" s="35"/>
      <c r="B754" s="35"/>
      <c r="G754" s="153"/>
      <c r="H754" s="154"/>
      <c r="I754" s="154"/>
      <c r="J754" s="37"/>
    </row>
    <row r="755" spans="1:10" s="36" customFormat="1" ht="12.75">
      <c r="A755" s="35"/>
      <c r="B755" s="35"/>
      <c r="G755" s="153"/>
      <c r="H755" s="154"/>
      <c r="I755" s="154"/>
      <c r="J755" s="37"/>
    </row>
    <row r="756" spans="1:10" s="36" customFormat="1" ht="12.75">
      <c r="A756" s="35"/>
      <c r="B756" s="35"/>
      <c r="G756" s="153"/>
      <c r="H756" s="154"/>
      <c r="I756" s="154"/>
      <c r="J756" s="37"/>
    </row>
    <row r="757" spans="1:10" s="36" customFormat="1" ht="12.75">
      <c r="A757" s="35"/>
      <c r="B757" s="35"/>
      <c r="G757" s="153"/>
      <c r="H757" s="154"/>
      <c r="I757" s="154"/>
      <c r="J757" s="37"/>
    </row>
    <row r="758" spans="1:10" s="36" customFormat="1" ht="12.75">
      <c r="A758" s="35"/>
      <c r="B758" s="35"/>
      <c r="G758" s="153"/>
      <c r="H758" s="154"/>
      <c r="I758" s="154"/>
      <c r="J758" s="37"/>
    </row>
    <row r="759" spans="1:10" s="36" customFormat="1" ht="12.75">
      <c r="A759" s="35"/>
      <c r="B759" s="35"/>
      <c r="G759" s="153"/>
      <c r="H759" s="154"/>
      <c r="I759" s="154"/>
      <c r="J759" s="37"/>
    </row>
    <row r="760" spans="1:10" s="36" customFormat="1" ht="12.75">
      <c r="A760" s="35"/>
      <c r="B760" s="35"/>
      <c r="G760" s="153"/>
      <c r="H760" s="154"/>
      <c r="I760" s="154"/>
      <c r="J760" s="37"/>
    </row>
    <row r="761" spans="1:10" s="36" customFormat="1" ht="12.75">
      <c r="A761" s="35"/>
      <c r="B761" s="35"/>
      <c r="G761" s="153"/>
      <c r="H761" s="154"/>
      <c r="I761" s="154"/>
      <c r="J761" s="37"/>
    </row>
    <row r="762" spans="1:10" s="36" customFormat="1" ht="12.75">
      <c r="A762" s="35"/>
      <c r="B762" s="35"/>
      <c r="G762" s="153"/>
      <c r="H762" s="154"/>
      <c r="I762" s="154"/>
      <c r="J762" s="37"/>
    </row>
    <row r="763" spans="1:10" s="36" customFormat="1" ht="12.75">
      <c r="A763" s="35"/>
      <c r="B763" s="35"/>
      <c r="G763" s="153"/>
      <c r="H763" s="154"/>
      <c r="I763" s="154"/>
      <c r="J763" s="37"/>
    </row>
    <row r="764" spans="1:10" s="36" customFormat="1" ht="12.75">
      <c r="A764" s="35"/>
      <c r="B764" s="35"/>
      <c r="G764" s="153"/>
      <c r="H764" s="154"/>
      <c r="I764" s="154"/>
      <c r="J764" s="37"/>
    </row>
    <row r="765" spans="1:10" s="36" customFormat="1" ht="12.75">
      <c r="A765" s="35"/>
      <c r="B765" s="35"/>
      <c r="G765" s="153"/>
      <c r="H765" s="154"/>
      <c r="I765" s="154"/>
      <c r="J765" s="37"/>
    </row>
    <row r="766" spans="1:10" s="36" customFormat="1" ht="12.75">
      <c r="A766" s="35"/>
      <c r="B766" s="35"/>
      <c r="G766" s="153"/>
      <c r="H766" s="154"/>
      <c r="I766" s="154"/>
      <c r="J766" s="37"/>
    </row>
    <row r="767" spans="1:10" s="36" customFormat="1" ht="12.75">
      <c r="A767" s="35"/>
      <c r="B767" s="35"/>
      <c r="G767" s="153"/>
      <c r="H767" s="154"/>
      <c r="I767" s="154"/>
      <c r="J767" s="37"/>
    </row>
    <row r="768" spans="1:10" s="36" customFormat="1" ht="12.75">
      <c r="A768" s="35"/>
      <c r="B768" s="35"/>
      <c r="G768" s="153"/>
      <c r="H768" s="154"/>
      <c r="I768" s="154"/>
      <c r="J768" s="37"/>
    </row>
    <row r="769" spans="1:10" s="36" customFormat="1" ht="12.75">
      <c r="A769" s="35"/>
      <c r="B769" s="35"/>
      <c r="G769" s="153"/>
      <c r="H769" s="154"/>
      <c r="I769" s="154"/>
      <c r="J769" s="37"/>
    </row>
    <row r="770" spans="1:10" s="36" customFormat="1" ht="12.75">
      <c r="A770" s="35"/>
      <c r="B770" s="35"/>
      <c r="G770" s="153"/>
      <c r="H770" s="154"/>
      <c r="I770" s="154"/>
      <c r="J770" s="37"/>
    </row>
    <row r="771" spans="1:10" s="36" customFormat="1" ht="12.75">
      <c r="A771" s="35"/>
      <c r="B771" s="35"/>
      <c r="G771" s="153"/>
      <c r="H771" s="154"/>
      <c r="I771" s="154"/>
      <c r="J771" s="37"/>
    </row>
    <row r="772" spans="1:10" s="36" customFormat="1" ht="12.75">
      <c r="A772" s="35"/>
      <c r="B772" s="35"/>
      <c r="G772" s="153"/>
      <c r="H772" s="154"/>
      <c r="I772" s="154"/>
      <c r="J772" s="37"/>
    </row>
    <row r="773" spans="1:10" s="36" customFormat="1" ht="12.75">
      <c r="A773" s="35"/>
      <c r="B773" s="35"/>
      <c r="G773" s="153"/>
      <c r="H773" s="154"/>
      <c r="I773" s="154"/>
      <c r="J773" s="37"/>
    </row>
    <row r="774" spans="1:10" s="36" customFormat="1" ht="12.75">
      <c r="A774" s="35"/>
      <c r="B774" s="35"/>
      <c r="G774" s="153"/>
      <c r="H774" s="154"/>
      <c r="I774" s="154"/>
      <c r="J774" s="37"/>
    </row>
    <row r="775" spans="1:10" s="36" customFormat="1" ht="12.75">
      <c r="A775" s="35"/>
      <c r="B775" s="35"/>
      <c r="G775" s="153"/>
      <c r="H775" s="154"/>
      <c r="I775" s="154"/>
      <c r="J775" s="37"/>
    </row>
    <row r="776" spans="1:10" s="36" customFormat="1" ht="12.75">
      <c r="A776" s="35"/>
      <c r="B776" s="35"/>
      <c r="G776" s="153"/>
      <c r="H776" s="154"/>
      <c r="I776" s="154"/>
      <c r="J776" s="37"/>
    </row>
    <row r="777" spans="1:10" s="36" customFormat="1" ht="12.75">
      <c r="A777" s="35"/>
      <c r="B777" s="35"/>
      <c r="G777" s="153"/>
      <c r="H777" s="154"/>
      <c r="I777" s="154"/>
      <c r="J777" s="37"/>
    </row>
    <row r="778" spans="1:10" s="36" customFormat="1" ht="12.75">
      <c r="A778" s="35"/>
      <c r="B778" s="35"/>
      <c r="G778" s="153"/>
      <c r="H778" s="154"/>
      <c r="I778" s="154"/>
      <c r="J778" s="37"/>
    </row>
    <row r="779" spans="1:10" s="36" customFormat="1" ht="12.75">
      <c r="A779" s="35"/>
      <c r="B779" s="35"/>
      <c r="G779" s="153"/>
      <c r="H779" s="154"/>
      <c r="I779" s="154"/>
      <c r="J779" s="37"/>
    </row>
    <row r="780" spans="1:10" s="36" customFormat="1" ht="12.75">
      <c r="A780" s="35"/>
      <c r="B780" s="35"/>
      <c r="G780" s="153"/>
      <c r="H780" s="154"/>
      <c r="I780" s="154"/>
      <c r="J780" s="37"/>
    </row>
    <row r="781" spans="1:10" s="36" customFormat="1" ht="12.75">
      <c r="A781" s="35"/>
      <c r="B781" s="35"/>
      <c r="G781" s="153"/>
      <c r="H781" s="154"/>
      <c r="I781" s="154"/>
      <c r="J781" s="37"/>
    </row>
    <row r="782" spans="1:10" s="36" customFormat="1" ht="12.75">
      <c r="A782" s="35"/>
      <c r="B782" s="35"/>
      <c r="G782" s="153"/>
      <c r="H782" s="154"/>
      <c r="I782" s="154"/>
      <c r="J782" s="37"/>
    </row>
    <row r="783" spans="1:10" s="36" customFormat="1" ht="12.75">
      <c r="A783" s="35"/>
      <c r="B783" s="35"/>
      <c r="G783" s="153"/>
      <c r="H783" s="154"/>
      <c r="I783" s="154"/>
      <c r="J783" s="37"/>
    </row>
    <row r="784" spans="1:10" s="36" customFormat="1" ht="12.75">
      <c r="A784" s="35"/>
      <c r="B784" s="35"/>
      <c r="G784" s="153"/>
      <c r="H784" s="154"/>
      <c r="I784" s="154"/>
      <c r="J784" s="37"/>
    </row>
    <row r="785" spans="1:10" s="36" customFormat="1" ht="12.75">
      <c r="A785" s="35"/>
      <c r="B785" s="35"/>
      <c r="G785" s="153"/>
      <c r="H785" s="154"/>
      <c r="I785" s="154"/>
      <c r="J785" s="37"/>
    </row>
    <row r="786" spans="1:10" s="36" customFormat="1" ht="12.75">
      <c r="A786" s="35"/>
      <c r="B786" s="35"/>
      <c r="G786" s="153"/>
      <c r="H786" s="154"/>
      <c r="I786" s="154"/>
      <c r="J786" s="37"/>
    </row>
    <row r="787" spans="1:10" s="36" customFormat="1" ht="12.75">
      <c r="A787" s="35"/>
      <c r="B787" s="35"/>
      <c r="G787" s="153"/>
      <c r="H787" s="154"/>
      <c r="I787" s="154"/>
      <c r="J787" s="37"/>
    </row>
    <row r="788" spans="1:10" s="36" customFormat="1" ht="12.75">
      <c r="A788" s="35"/>
      <c r="B788" s="35"/>
      <c r="G788" s="153"/>
      <c r="H788" s="154"/>
      <c r="I788" s="154"/>
      <c r="J788" s="37"/>
    </row>
    <row r="789" spans="1:10" s="36" customFormat="1" ht="12.75">
      <c r="A789" s="35"/>
      <c r="B789" s="35"/>
      <c r="G789" s="153"/>
      <c r="H789" s="154"/>
      <c r="I789" s="154"/>
      <c r="J789" s="37"/>
    </row>
    <row r="790" spans="1:10" s="36" customFormat="1" ht="12.75">
      <c r="A790" s="35"/>
      <c r="B790" s="35"/>
      <c r="G790" s="153"/>
      <c r="H790" s="154"/>
      <c r="I790" s="154"/>
      <c r="J790" s="37"/>
    </row>
    <row r="791" spans="1:10" s="36" customFormat="1" ht="12.75">
      <c r="A791" s="35"/>
      <c r="B791" s="35"/>
      <c r="G791" s="153"/>
      <c r="H791" s="154"/>
      <c r="I791" s="154"/>
      <c r="J791" s="37"/>
    </row>
    <row r="792" spans="1:10" s="36" customFormat="1" ht="12.75">
      <c r="A792" s="35"/>
      <c r="B792" s="35"/>
      <c r="G792" s="153"/>
      <c r="H792" s="154"/>
      <c r="I792" s="154"/>
      <c r="J792" s="37"/>
    </row>
    <row r="793" spans="1:10" s="36" customFormat="1" ht="12.75">
      <c r="A793" s="35"/>
      <c r="B793" s="35"/>
      <c r="G793" s="153"/>
      <c r="H793" s="154"/>
      <c r="I793" s="154"/>
      <c r="J793" s="37"/>
    </row>
    <row r="794" spans="1:10" s="36" customFormat="1" ht="12.75">
      <c r="A794" s="35"/>
      <c r="B794" s="35"/>
      <c r="G794" s="153"/>
      <c r="H794" s="154"/>
      <c r="I794" s="154"/>
      <c r="J794" s="37"/>
    </row>
    <row r="795" spans="1:10" s="36" customFormat="1" ht="12.75">
      <c r="A795" s="35"/>
      <c r="B795" s="35"/>
      <c r="G795" s="153"/>
      <c r="H795" s="154"/>
      <c r="I795" s="154"/>
      <c r="J795" s="37"/>
    </row>
    <row r="796" spans="1:10" s="36" customFormat="1" ht="12.75">
      <c r="A796" s="35"/>
      <c r="B796" s="35"/>
      <c r="G796" s="153"/>
      <c r="H796" s="154"/>
      <c r="I796" s="154"/>
      <c r="J796" s="37"/>
    </row>
    <row r="797" spans="1:10" s="36" customFormat="1" ht="12.75">
      <c r="A797" s="35"/>
      <c r="B797" s="35"/>
      <c r="G797" s="153"/>
      <c r="H797" s="154"/>
      <c r="I797" s="154"/>
      <c r="J797" s="37"/>
    </row>
    <row r="798" spans="1:10" s="36" customFormat="1" ht="12.75">
      <c r="A798" s="35"/>
      <c r="B798" s="35"/>
      <c r="G798" s="153"/>
      <c r="H798" s="154"/>
      <c r="I798" s="154"/>
      <c r="J798" s="37"/>
    </row>
    <row r="799" spans="1:10" s="36" customFormat="1" ht="12.75">
      <c r="A799" s="35"/>
      <c r="B799" s="35"/>
      <c r="G799" s="153"/>
      <c r="H799" s="154"/>
      <c r="I799" s="154"/>
      <c r="J799" s="37"/>
    </row>
    <row r="800" spans="1:10" s="36" customFormat="1" ht="12.75">
      <c r="A800" s="35"/>
      <c r="B800" s="35"/>
      <c r="G800" s="153"/>
      <c r="H800" s="154"/>
      <c r="I800" s="154"/>
      <c r="J800" s="37"/>
    </row>
    <row r="801" spans="1:10" s="36" customFormat="1" ht="12.75">
      <c r="A801" s="35"/>
      <c r="B801" s="35"/>
      <c r="G801" s="153"/>
      <c r="H801" s="154"/>
      <c r="I801" s="154"/>
      <c r="J801" s="37"/>
    </row>
    <row r="802" spans="1:10" s="36" customFormat="1" ht="12.75">
      <c r="A802" s="35"/>
      <c r="B802" s="35"/>
      <c r="G802" s="153"/>
      <c r="H802" s="154"/>
      <c r="I802" s="154"/>
      <c r="J802" s="37"/>
    </row>
    <row r="803" spans="1:10" s="36" customFormat="1" ht="12.75">
      <c r="A803" s="35"/>
      <c r="B803" s="35"/>
      <c r="G803" s="153"/>
      <c r="H803" s="154"/>
      <c r="I803" s="154"/>
      <c r="J803" s="37"/>
    </row>
    <row r="804" spans="1:10" s="36" customFormat="1" ht="12.75">
      <c r="A804" s="35"/>
      <c r="B804" s="35"/>
      <c r="G804" s="153"/>
      <c r="H804" s="154"/>
      <c r="I804" s="154"/>
      <c r="J804" s="37"/>
    </row>
    <row r="805" spans="1:10" s="36" customFormat="1" ht="12.75">
      <c r="A805" s="35"/>
      <c r="B805" s="35"/>
      <c r="G805" s="153"/>
      <c r="H805" s="154"/>
      <c r="I805" s="154"/>
      <c r="J805" s="37"/>
    </row>
    <row r="806" spans="1:10" s="36" customFormat="1" ht="12.75">
      <c r="A806" s="35"/>
      <c r="B806" s="35"/>
      <c r="G806" s="153"/>
      <c r="H806" s="154"/>
      <c r="I806" s="154"/>
      <c r="J806" s="37"/>
    </row>
    <row r="807" spans="1:10" s="36" customFormat="1" ht="12.75">
      <c r="A807" s="35"/>
      <c r="B807" s="35"/>
      <c r="G807" s="153"/>
      <c r="H807" s="154"/>
      <c r="I807" s="154"/>
      <c r="J807" s="37"/>
    </row>
    <row r="808" spans="1:10" s="36" customFormat="1" ht="12.75">
      <c r="A808" s="35"/>
      <c r="B808" s="35"/>
      <c r="G808" s="153"/>
      <c r="H808" s="154"/>
      <c r="I808" s="154"/>
      <c r="J808" s="37"/>
    </row>
    <row r="809" spans="1:10" s="36" customFormat="1" ht="12.75">
      <c r="A809" s="35"/>
      <c r="B809" s="35"/>
      <c r="G809" s="153"/>
      <c r="H809" s="154"/>
      <c r="I809" s="154"/>
      <c r="J809" s="37"/>
    </row>
    <row r="810" spans="1:10" s="36" customFormat="1" ht="12.75">
      <c r="A810" s="35"/>
      <c r="B810" s="35"/>
      <c r="G810" s="153"/>
      <c r="H810" s="154"/>
      <c r="I810" s="154"/>
      <c r="J810" s="37"/>
    </row>
    <row r="811" spans="1:10" s="36" customFormat="1" ht="12.75">
      <c r="A811" s="35"/>
      <c r="B811" s="35"/>
      <c r="G811" s="153"/>
      <c r="H811" s="154"/>
      <c r="I811" s="154"/>
      <c r="J811" s="37"/>
    </row>
    <row r="812" spans="1:10" s="36" customFormat="1" ht="12.75">
      <c r="A812" s="35"/>
      <c r="B812" s="35"/>
      <c r="G812" s="153"/>
      <c r="H812" s="154"/>
      <c r="I812" s="154"/>
      <c r="J812" s="37"/>
    </row>
    <row r="813" spans="1:10" s="36" customFormat="1" ht="12.75">
      <c r="A813" s="35"/>
      <c r="B813" s="35"/>
      <c r="G813" s="153"/>
      <c r="H813" s="154"/>
      <c r="I813" s="154"/>
      <c r="J813" s="37"/>
    </row>
    <row r="814" spans="1:10" s="36" customFormat="1" ht="12.75">
      <c r="A814" s="35"/>
      <c r="B814" s="35"/>
      <c r="G814" s="153"/>
      <c r="H814" s="154"/>
      <c r="I814" s="154"/>
      <c r="J814" s="37"/>
    </row>
    <row r="815" spans="1:10" s="36" customFormat="1" ht="12.75">
      <c r="A815" s="35"/>
      <c r="B815" s="35"/>
      <c r="G815" s="153"/>
      <c r="H815" s="154"/>
      <c r="I815" s="154"/>
      <c r="J815" s="37"/>
    </row>
    <row r="816" spans="1:10" s="36" customFormat="1" ht="12.75">
      <c r="A816" s="35"/>
      <c r="B816" s="35"/>
      <c r="G816" s="153"/>
      <c r="H816" s="154"/>
      <c r="I816" s="154"/>
      <c r="J816" s="37"/>
    </row>
    <row r="817" spans="1:10" s="36" customFormat="1" ht="12.75">
      <c r="A817" s="35"/>
      <c r="B817" s="35"/>
      <c r="G817" s="153"/>
      <c r="H817" s="154"/>
      <c r="I817" s="154"/>
      <c r="J817" s="37"/>
    </row>
    <row r="818" spans="1:10" s="36" customFormat="1" ht="12.75">
      <c r="A818" s="35"/>
      <c r="B818" s="35"/>
      <c r="G818" s="153"/>
      <c r="H818" s="154"/>
      <c r="I818" s="154"/>
      <c r="J818" s="37"/>
    </row>
    <row r="819" spans="1:10" s="36" customFormat="1" ht="12.75">
      <c r="A819" s="35"/>
      <c r="B819" s="35"/>
      <c r="G819" s="153"/>
      <c r="H819" s="154"/>
      <c r="I819" s="154"/>
      <c r="J819" s="37"/>
    </row>
    <row r="820" spans="1:10" s="36" customFormat="1" ht="12.75">
      <c r="A820" s="35"/>
      <c r="B820" s="35"/>
      <c r="G820" s="153"/>
      <c r="H820" s="154"/>
      <c r="I820" s="154"/>
      <c r="J820" s="37"/>
    </row>
    <row r="821" spans="1:10" s="36" customFormat="1" ht="12.75">
      <c r="A821" s="35"/>
      <c r="B821" s="35"/>
      <c r="G821" s="153"/>
      <c r="H821" s="154"/>
      <c r="I821" s="154"/>
      <c r="J821" s="37"/>
    </row>
    <row r="822" spans="1:10" s="36" customFormat="1" ht="12.75">
      <c r="A822" s="35"/>
      <c r="B822" s="35"/>
      <c r="G822" s="153"/>
      <c r="H822" s="154"/>
      <c r="I822" s="154"/>
      <c r="J822" s="37"/>
    </row>
    <row r="823" spans="1:10" s="36" customFormat="1" ht="12.75">
      <c r="A823" s="35"/>
      <c r="B823" s="35"/>
      <c r="G823" s="153"/>
      <c r="H823" s="154"/>
      <c r="I823" s="154"/>
      <c r="J823" s="37"/>
    </row>
    <row r="824" spans="1:10" s="36" customFormat="1" ht="12.75">
      <c r="A824" s="35"/>
      <c r="B824" s="35"/>
      <c r="G824" s="153"/>
      <c r="H824" s="154"/>
      <c r="I824" s="154"/>
      <c r="J824" s="37"/>
    </row>
    <row r="825" spans="1:10" s="36" customFormat="1" ht="12.75">
      <c r="A825" s="35"/>
      <c r="B825" s="35"/>
      <c r="G825" s="153"/>
      <c r="H825" s="154"/>
      <c r="I825" s="154"/>
      <c r="J825" s="37"/>
    </row>
    <row r="826" spans="1:10" s="36" customFormat="1" ht="12.75">
      <c r="A826" s="35"/>
      <c r="B826" s="35"/>
      <c r="G826" s="153"/>
      <c r="H826" s="154"/>
      <c r="I826" s="154"/>
      <c r="J826" s="37"/>
    </row>
    <row r="827" spans="1:10" s="36" customFormat="1" ht="12.75">
      <c r="A827" s="35"/>
      <c r="B827" s="35"/>
      <c r="G827" s="153"/>
      <c r="H827" s="154"/>
      <c r="I827" s="154"/>
      <c r="J827" s="37"/>
    </row>
    <row r="828" spans="1:10" s="36" customFormat="1" ht="12.75">
      <c r="A828" s="35"/>
      <c r="B828" s="35"/>
      <c r="G828" s="153"/>
      <c r="H828" s="154"/>
      <c r="I828" s="154"/>
      <c r="J828" s="37"/>
    </row>
    <row r="829" spans="1:10" s="36" customFormat="1" ht="12.75">
      <c r="A829" s="35"/>
      <c r="B829" s="35"/>
      <c r="G829" s="153"/>
      <c r="H829" s="154"/>
      <c r="I829" s="154"/>
      <c r="J829" s="37"/>
    </row>
    <row r="830" spans="1:10" s="36" customFormat="1" ht="12.75">
      <c r="A830" s="35"/>
      <c r="B830" s="35"/>
      <c r="G830" s="153"/>
      <c r="H830" s="154"/>
      <c r="I830" s="154"/>
      <c r="J830" s="37"/>
    </row>
    <row r="831" spans="1:10" s="36" customFormat="1" ht="12.75">
      <c r="A831" s="35"/>
      <c r="B831" s="35"/>
      <c r="G831" s="153"/>
      <c r="H831" s="154"/>
      <c r="I831" s="154"/>
      <c r="J831" s="37"/>
    </row>
    <row r="832" spans="1:10" s="36" customFormat="1" ht="12.75">
      <c r="A832" s="35"/>
      <c r="B832" s="35"/>
      <c r="G832" s="153"/>
      <c r="H832" s="154"/>
      <c r="I832" s="154"/>
      <c r="J832" s="37"/>
    </row>
    <row r="833" spans="1:10" s="36" customFormat="1" ht="12.75">
      <c r="A833" s="35"/>
      <c r="B833" s="35"/>
      <c r="G833" s="153"/>
      <c r="H833" s="154"/>
      <c r="I833" s="154"/>
      <c r="J833" s="37"/>
    </row>
    <row r="834" spans="1:10" s="36" customFormat="1" ht="12.75">
      <c r="A834" s="35"/>
      <c r="B834" s="35"/>
      <c r="G834" s="153"/>
      <c r="H834" s="154"/>
      <c r="I834" s="154"/>
      <c r="J834" s="37"/>
    </row>
    <row r="835" spans="1:10" s="36" customFormat="1" ht="12.75">
      <c r="A835" s="35"/>
      <c r="B835" s="35"/>
      <c r="G835" s="153"/>
      <c r="H835" s="154"/>
      <c r="I835" s="154"/>
      <c r="J835" s="37"/>
    </row>
    <row r="836" spans="1:10" s="36" customFormat="1" ht="12.75">
      <c r="A836" s="35"/>
      <c r="B836" s="35"/>
      <c r="G836" s="153"/>
      <c r="H836" s="154"/>
      <c r="I836" s="154"/>
      <c r="J836" s="37"/>
    </row>
    <row r="837" spans="1:10" s="36" customFormat="1" ht="12.75">
      <c r="A837" s="35"/>
      <c r="B837" s="35"/>
      <c r="G837" s="153"/>
      <c r="H837" s="154"/>
      <c r="I837" s="154"/>
      <c r="J837" s="37"/>
    </row>
    <row r="838" spans="1:10" s="36" customFormat="1" ht="12.75">
      <c r="A838" s="35"/>
      <c r="B838" s="35"/>
      <c r="G838" s="153"/>
      <c r="H838" s="154"/>
      <c r="I838" s="154"/>
      <c r="J838" s="37"/>
    </row>
    <row r="839" spans="1:10" s="36" customFormat="1" ht="12.75">
      <c r="A839" s="35"/>
      <c r="B839" s="35"/>
      <c r="G839" s="153"/>
      <c r="H839" s="154"/>
      <c r="I839" s="154"/>
      <c r="J839" s="37"/>
    </row>
    <row r="840" spans="1:10" s="36" customFormat="1" ht="12.75">
      <c r="A840" s="35"/>
      <c r="B840" s="35"/>
      <c r="G840" s="153"/>
      <c r="H840" s="154"/>
      <c r="I840" s="154"/>
      <c r="J840" s="37"/>
    </row>
    <row r="841" spans="1:10" s="36" customFormat="1" ht="12.75">
      <c r="A841" s="35"/>
      <c r="B841" s="35"/>
      <c r="G841" s="153"/>
      <c r="H841" s="154"/>
      <c r="I841" s="154"/>
      <c r="J841" s="37"/>
    </row>
    <row r="842" spans="1:10" s="36" customFormat="1" ht="12.75">
      <c r="A842" s="35"/>
      <c r="B842" s="35"/>
      <c r="G842" s="153"/>
      <c r="H842" s="154"/>
      <c r="I842" s="154"/>
      <c r="J842" s="37"/>
    </row>
    <row r="843" spans="1:10" s="36" customFormat="1" ht="12.75">
      <c r="A843" s="35"/>
      <c r="B843" s="35"/>
      <c r="G843" s="153"/>
      <c r="H843" s="154"/>
      <c r="I843" s="154"/>
      <c r="J843" s="37"/>
    </row>
    <row r="844" spans="1:10" s="36" customFormat="1" ht="12.75">
      <c r="A844" s="35"/>
      <c r="B844" s="35"/>
      <c r="G844" s="153"/>
      <c r="H844" s="154"/>
      <c r="I844" s="154"/>
      <c r="J844" s="37"/>
    </row>
    <row r="845" spans="1:10" s="36" customFormat="1" ht="12.75">
      <c r="A845" s="35"/>
      <c r="B845" s="35"/>
      <c r="G845" s="153"/>
      <c r="H845" s="154"/>
      <c r="I845" s="154"/>
      <c r="J845" s="37"/>
    </row>
    <row r="846" spans="1:10" s="36" customFormat="1" ht="12.75">
      <c r="A846" s="35"/>
      <c r="B846" s="35"/>
      <c r="G846" s="153"/>
      <c r="H846" s="154"/>
      <c r="I846" s="154"/>
      <c r="J846" s="37"/>
    </row>
    <row r="847" spans="1:10" s="36" customFormat="1" ht="12.75">
      <c r="A847" s="35"/>
      <c r="B847" s="35"/>
      <c r="G847" s="153"/>
      <c r="H847" s="154"/>
      <c r="I847" s="154"/>
      <c r="J847" s="37"/>
    </row>
    <row r="848" spans="1:10" s="36" customFormat="1" ht="12.75">
      <c r="A848" s="35"/>
      <c r="B848" s="35"/>
      <c r="G848" s="153"/>
      <c r="H848" s="154"/>
      <c r="I848" s="154"/>
      <c r="J848" s="37"/>
    </row>
    <row r="849" spans="1:10" s="36" customFormat="1" ht="12.75">
      <c r="A849" s="35"/>
      <c r="B849" s="35"/>
      <c r="G849" s="153"/>
      <c r="H849" s="154"/>
      <c r="I849" s="154"/>
      <c r="J849" s="37"/>
    </row>
    <row r="850" spans="1:10" s="36" customFormat="1" ht="12.75">
      <c r="A850" s="35"/>
      <c r="B850" s="35"/>
      <c r="G850" s="153"/>
      <c r="H850" s="154"/>
      <c r="I850" s="154"/>
      <c r="J850" s="37"/>
    </row>
    <row r="851" spans="1:10" s="36" customFormat="1" ht="12.75">
      <c r="A851" s="35"/>
      <c r="B851" s="35"/>
      <c r="G851" s="153"/>
      <c r="H851" s="154"/>
      <c r="I851" s="154"/>
      <c r="J851" s="37"/>
    </row>
    <row r="852" spans="1:10" s="36" customFormat="1" ht="12.75">
      <c r="A852" s="35"/>
      <c r="B852" s="35"/>
      <c r="G852" s="153"/>
      <c r="H852" s="154"/>
      <c r="I852" s="154"/>
      <c r="J852" s="37"/>
    </row>
    <row r="853" spans="1:10" s="36" customFormat="1" ht="12.75">
      <c r="A853" s="35"/>
      <c r="B853" s="35"/>
      <c r="G853" s="153"/>
      <c r="H853" s="154"/>
      <c r="I853" s="154"/>
      <c r="J853" s="37"/>
    </row>
    <row r="854" spans="1:10" s="36" customFormat="1" ht="12.75">
      <c r="A854" s="35"/>
      <c r="B854" s="35"/>
      <c r="G854" s="153"/>
      <c r="H854" s="154"/>
      <c r="I854" s="154"/>
      <c r="J854" s="37"/>
    </row>
    <row r="855" spans="1:10" s="36" customFormat="1" ht="12.75">
      <c r="A855" s="35"/>
      <c r="B855" s="35"/>
      <c r="G855" s="153"/>
      <c r="H855" s="154"/>
      <c r="I855" s="154"/>
      <c r="J855" s="37"/>
    </row>
    <row r="856" spans="1:10" s="36" customFormat="1" ht="12.75">
      <c r="A856" s="35"/>
      <c r="B856" s="35"/>
      <c r="G856" s="153"/>
      <c r="H856" s="154"/>
      <c r="I856" s="154"/>
      <c r="J856" s="37"/>
    </row>
    <row r="857" spans="1:10" s="36" customFormat="1" ht="12.75">
      <c r="A857" s="35"/>
      <c r="B857" s="35"/>
      <c r="G857" s="153"/>
      <c r="H857" s="154"/>
      <c r="I857" s="154"/>
      <c r="J857" s="37"/>
    </row>
    <row r="858" spans="1:10" s="36" customFormat="1" ht="12.75">
      <c r="A858" s="35"/>
      <c r="B858" s="35"/>
      <c r="G858" s="153"/>
      <c r="H858" s="154"/>
      <c r="I858" s="154"/>
      <c r="J858" s="37"/>
    </row>
    <row r="859" spans="1:10" s="36" customFormat="1" ht="12.75">
      <c r="A859" s="35"/>
      <c r="B859" s="35"/>
      <c r="G859" s="153"/>
      <c r="H859" s="154"/>
      <c r="I859" s="154"/>
      <c r="J859" s="37"/>
    </row>
    <row r="860" spans="1:10" s="36" customFormat="1" ht="12.75">
      <c r="A860" s="35"/>
      <c r="B860" s="35"/>
      <c r="G860" s="153"/>
      <c r="H860" s="154"/>
      <c r="I860" s="154"/>
      <c r="J860" s="37"/>
    </row>
    <row r="861" spans="1:10" s="36" customFormat="1" ht="12.75">
      <c r="A861" s="35"/>
      <c r="B861" s="35"/>
      <c r="G861" s="153"/>
      <c r="H861" s="154"/>
      <c r="I861" s="154"/>
      <c r="J861" s="37"/>
    </row>
    <row r="862" spans="1:10" s="36" customFormat="1" ht="12.75">
      <c r="A862" s="35"/>
      <c r="B862" s="35"/>
      <c r="G862" s="153"/>
      <c r="H862" s="154"/>
      <c r="I862" s="154"/>
      <c r="J862" s="37"/>
    </row>
    <row r="863" spans="1:10" s="36" customFormat="1" ht="12.75">
      <c r="A863" s="35"/>
      <c r="B863" s="35"/>
      <c r="G863" s="153"/>
      <c r="H863" s="154"/>
      <c r="I863" s="154"/>
      <c r="J863" s="37"/>
    </row>
    <row r="864" spans="1:10" s="36" customFormat="1" ht="12.75">
      <c r="A864" s="35"/>
      <c r="B864" s="35"/>
      <c r="G864" s="153"/>
      <c r="H864" s="154"/>
      <c r="I864" s="154"/>
      <c r="J864" s="37"/>
    </row>
    <row r="865" spans="1:10" s="36" customFormat="1" ht="12.75">
      <c r="A865" s="35"/>
      <c r="B865" s="35"/>
      <c r="G865" s="153"/>
      <c r="H865" s="154"/>
      <c r="I865" s="154"/>
      <c r="J865" s="37"/>
    </row>
    <row r="866" spans="1:10" s="36" customFormat="1" ht="12.75">
      <c r="A866" s="35"/>
      <c r="B866" s="35"/>
      <c r="G866" s="153"/>
      <c r="H866" s="154"/>
      <c r="I866" s="154"/>
      <c r="J866" s="37"/>
    </row>
    <row r="867" spans="1:10" s="36" customFormat="1" ht="12.75">
      <c r="A867" s="35"/>
      <c r="B867" s="35"/>
      <c r="G867" s="153"/>
      <c r="H867" s="154"/>
      <c r="I867" s="154"/>
      <c r="J867" s="37"/>
    </row>
    <row r="868" spans="1:10" s="36" customFormat="1" ht="12.75">
      <c r="A868" s="35"/>
      <c r="B868" s="35"/>
      <c r="G868" s="153"/>
      <c r="H868" s="154"/>
      <c r="I868" s="154"/>
      <c r="J868" s="37"/>
    </row>
    <row r="869" spans="1:10" s="36" customFormat="1" ht="12.75">
      <c r="A869" s="35"/>
      <c r="B869" s="35"/>
      <c r="G869" s="153"/>
      <c r="H869" s="154"/>
      <c r="I869" s="154"/>
      <c r="J869" s="37"/>
    </row>
    <row r="870" spans="1:10" s="36" customFormat="1" ht="12.75">
      <c r="A870" s="35"/>
      <c r="B870" s="35"/>
      <c r="G870" s="153"/>
      <c r="H870" s="154"/>
      <c r="I870" s="154"/>
      <c r="J870" s="37"/>
    </row>
    <row r="871" spans="1:10" s="36" customFormat="1" ht="12.75">
      <c r="A871" s="35"/>
      <c r="B871" s="35"/>
      <c r="G871" s="153"/>
      <c r="H871" s="154"/>
      <c r="I871" s="154"/>
      <c r="J871" s="37"/>
    </row>
    <row r="872" spans="1:10" s="36" customFormat="1" ht="12.75">
      <c r="A872" s="35"/>
      <c r="B872" s="35"/>
      <c r="G872" s="153"/>
      <c r="H872" s="154"/>
      <c r="I872" s="154"/>
      <c r="J872" s="37"/>
    </row>
    <row r="873" spans="1:10" s="36" customFormat="1" ht="12.75">
      <c r="A873" s="35"/>
      <c r="B873" s="35"/>
      <c r="G873" s="153"/>
      <c r="H873" s="154"/>
      <c r="I873" s="154"/>
      <c r="J873" s="37"/>
    </row>
    <row r="874" spans="1:10" s="36" customFormat="1" ht="12.75">
      <c r="A874" s="35"/>
      <c r="B874" s="35"/>
      <c r="G874" s="153"/>
      <c r="H874" s="154"/>
      <c r="I874" s="154"/>
      <c r="J874" s="37"/>
    </row>
    <row r="875" spans="1:10" s="36" customFormat="1" ht="12.75">
      <c r="A875" s="35"/>
      <c r="B875" s="35"/>
      <c r="G875" s="153"/>
      <c r="H875" s="154"/>
      <c r="I875" s="154"/>
      <c r="J875" s="37"/>
    </row>
    <row r="876" spans="1:10" s="36" customFormat="1" ht="12.75">
      <c r="A876" s="35"/>
      <c r="B876" s="35"/>
      <c r="G876" s="153"/>
      <c r="H876" s="154"/>
      <c r="I876" s="154"/>
      <c r="J876" s="37"/>
    </row>
    <row r="877" spans="1:10" s="36" customFormat="1" ht="12.75">
      <c r="A877" s="35"/>
      <c r="B877" s="35"/>
      <c r="G877" s="153"/>
      <c r="H877" s="154"/>
      <c r="I877" s="154"/>
      <c r="J877" s="37"/>
    </row>
    <row r="878" spans="1:10" s="36" customFormat="1" ht="12.75">
      <c r="A878" s="35"/>
      <c r="B878" s="35"/>
      <c r="G878" s="153"/>
      <c r="H878" s="154"/>
      <c r="I878" s="154"/>
      <c r="J878" s="37"/>
    </row>
    <row r="879" spans="1:10" s="36" customFormat="1" ht="12.75">
      <c r="A879" s="35"/>
      <c r="B879" s="35"/>
      <c r="G879" s="153"/>
      <c r="H879" s="154"/>
      <c r="I879" s="154"/>
      <c r="J879" s="37"/>
    </row>
    <row r="880" spans="1:10" s="36" customFormat="1" ht="12.75">
      <c r="A880" s="35"/>
      <c r="B880" s="35"/>
      <c r="G880" s="153"/>
      <c r="H880" s="154"/>
      <c r="I880" s="154"/>
      <c r="J880" s="37"/>
    </row>
    <row r="881" spans="1:10" s="36" customFormat="1" ht="12.75">
      <c r="A881" s="35"/>
      <c r="B881" s="35"/>
      <c r="G881" s="153"/>
      <c r="H881" s="154"/>
      <c r="I881" s="154"/>
      <c r="J881" s="37"/>
    </row>
    <row r="882" spans="1:10" s="36" customFormat="1" ht="12.75">
      <c r="A882" s="35"/>
      <c r="B882" s="35"/>
      <c r="G882" s="153"/>
      <c r="H882" s="154"/>
      <c r="I882" s="154"/>
      <c r="J882" s="37"/>
    </row>
    <row r="883" spans="1:10" s="36" customFormat="1" ht="12.75">
      <c r="A883" s="35"/>
      <c r="B883" s="35"/>
      <c r="G883" s="153"/>
      <c r="H883" s="154"/>
      <c r="I883" s="154"/>
      <c r="J883" s="37"/>
    </row>
    <row r="884" spans="1:10" s="36" customFormat="1" ht="12.75">
      <c r="A884" s="35"/>
      <c r="B884" s="35"/>
      <c r="G884" s="153"/>
      <c r="H884" s="154"/>
      <c r="I884" s="154"/>
      <c r="J884" s="37"/>
    </row>
    <row r="885" spans="1:10" s="36" customFormat="1" ht="12.75">
      <c r="A885" s="35"/>
      <c r="B885" s="35"/>
      <c r="G885" s="153"/>
      <c r="H885" s="154"/>
      <c r="I885" s="154"/>
      <c r="J885" s="37"/>
    </row>
    <row r="886" spans="1:10" s="36" customFormat="1" ht="12.75">
      <c r="A886" s="35"/>
      <c r="B886" s="35"/>
      <c r="G886" s="153"/>
      <c r="H886" s="154"/>
      <c r="I886" s="154"/>
      <c r="J886" s="37"/>
    </row>
    <row r="887" spans="1:10" s="36" customFormat="1" ht="12.75">
      <c r="A887" s="35"/>
      <c r="B887" s="35"/>
      <c r="G887" s="153"/>
      <c r="H887" s="154"/>
      <c r="I887" s="154"/>
      <c r="J887" s="37"/>
    </row>
    <row r="888" spans="1:10" s="36" customFormat="1" ht="12.75">
      <c r="A888" s="35"/>
      <c r="B888" s="35"/>
      <c r="G888" s="153"/>
      <c r="H888" s="154"/>
      <c r="I888" s="154"/>
      <c r="J888" s="37"/>
    </row>
    <row r="889" spans="1:10" s="36" customFormat="1" ht="12.75">
      <c r="A889" s="35"/>
      <c r="B889" s="35"/>
      <c r="G889" s="153"/>
      <c r="H889" s="154"/>
      <c r="I889" s="154"/>
      <c r="J889" s="37"/>
    </row>
    <row r="890" spans="1:10" s="36" customFormat="1" ht="12.75">
      <c r="A890" s="35"/>
      <c r="B890" s="35"/>
      <c r="G890" s="153"/>
      <c r="H890" s="154"/>
      <c r="I890" s="154"/>
      <c r="J890" s="37"/>
    </row>
    <row r="891" spans="1:10" s="36" customFormat="1" ht="12.75">
      <c r="A891" s="35"/>
      <c r="B891" s="35"/>
      <c r="G891" s="153"/>
      <c r="H891" s="154"/>
      <c r="I891" s="154"/>
      <c r="J891" s="37"/>
    </row>
    <row r="892" spans="1:10" s="36" customFormat="1" ht="12.75">
      <c r="A892" s="35"/>
      <c r="B892" s="35"/>
      <c r="G892" s="153"/>
      <c r="H892" s="154"/>
      <c r="I892" s="154"/>
      <c r="J892" s="37"/>
    </row>
    <row r="893" spans="1:10" s="36" customFormat="1" ht="12.75">
      <c r="A893" s="35"/>
      <c r="B893" s="35"/>
      <c r="G893" s="153"/>
      <c r="H893" s="154"/>
      <c r="I893" s="154"/>
      <c r="J893" s="37"/>
    </row>
    <row r="894" spans="1:10" s="36" customFormat="1" ht="12.75">
      <c r="A894" s="35"/>
      <c r="B894" s="35"/>
      <c r="G894" s="153"/>
      <c r="H894" s="154"/>
      <c r="I894" s="154"/>
      <c r="J894" s="37"/>
    </row>
    <row r="895" spans="1:10" s="36" customFormat="1" ht="12.75">
      <c r="A895" s="35"/>
      <c r="B895" s="35"/>
      <c r="G895" s="153"/>
      <c r="H895" s="154"/>
      <c r="I895" s="154"/>
      <c r="J895" s="37"/>
    </row>
    <row r="896" spans="1:10" s="36" customFormat="1" ht="12.75">
      <c r="A896" s="35"/>
      <c r="B896" s="35"/>
      <c r="G896" s="153"/>
      <c r="H896" s="154"/>
      <c r="I896" s="154"/>
      <c r="J896" s="37"/>
    </row>
    <row r="897" spans="1:10" s="36" customFormat="1" ht="12.75">
      <c r="A897" s="35"/>
      <c r="B897" s="35"/>
      <c r="G897" s="153"/>
      <c r="H897" s="154"/>
      <c r="I897" s="154"/>
      <c r="J897" s="37"/>
    </row>
    <row r="898" spans="1:10" s="36" customFormat="1" ht="12.75">
      <c r="A898" s="35"/>
      <c r="B898" s="35"/>
      <c r="G898" s="153"/>
      <c r="H898" s="154"/>
      <c r="I898" s="154"/>
      <c r="J898" s="37"/>
    </row>
    <row r="899" spans="1:10" s="36" customFormat="1" ht="12.75">
      <c r="A899" s="35"/>
      <c r="B899" s="35"/>
      <c r="G899" s="153"/>
      <c r="H899" s="154"/>
      <c r="I899" s="154"/>
      <c r="J899" s="37"/>
    </row>
    <row r="900" spans="1:10" s="36" customFormat="1" ht="12.75">
      <c r="A900" s="35"/>
      <c r="B900" s="35"/>
      <c r="G900" s="153"/>
      <c r="H900" s="154"/>
      <c r="I900" s="154"/>
      <c r="J900" s="37"/>
    </row>
    <row r="901" spans="1:10" s="36" customFormat="1" ht="12.75">
      <c r="A901" s="35"/>
      <c r="B901" s="35"/>
      <c r="G901" s="153"/>
      <c r="H901" s="154"/>
      <c r="I901" s="154"/>
      <c r="J901" s="37"/>
    </row>
    <row r="902" spans="1:10" s="36" customFormat="1" ht="12.75">
      <c r="A902" s="35"/>
      <c r="B902" s="35"/>
      <c r="G902" s="153"/>
      <c r="H902" s="154"/>
      <c r="I902" s="154"/>
      <c r="J902" s="37"/>
    </row>
    <row r="903" spans="1:10" s="36" customFormat="1" ht="12.75">
      <c r="A903" s="35"/>
      <c r="B903" s="35"/>
      <c r="G903" s="153"/>
      <c r="H903" s="154"/>
      <c r="I903" s="154"/>
      <c r="J903" s="37"/>
    </row>
    <row r="904" spans="1:10" s="36" customFormat="1" ht="12.75">
      <c r="A904" s="35"/>
      <c r="B904" s="35"/>
      <c r="G904" s="153"/>
      <c r="H904" s="154"/>
      <c r="I904" s="154"/>
      <c r="J904" s="37"/>
    </row>
    <row r="905" spans="1:10" s="36" customFormat="1" ht="12.75">
      <c r="A905" s="35"/>
      <c r="B905" s="35"/>
      <c r="G905" s="153"/>
      <c r="H905" s="154"/>
      <c r="I905" s="154"/>
      <c r="J905" s="37"/>
    </row>
    <row r="906" spans="1:10" s="36" customFormat="1" ht="12.75">
      <c r="A906" s="35"/>
      <c r="B906" s="35"/>
      <c r="G906" s="153"/>
      <c r="H906" s="154"/>
      <c r="I906" s="154"/>
      <c r="J906" s="37"/>
    </row>
    <row r="907" spans="1:10" s="36" customFormat="1" ht="12.75">
      <c r="A907" s="35"/>
      <c r="B907" s="35"/>
      <c r="G907" s="153"/>
      <c r="H907" s="154"/>
      <c r="I907" s="154"/>
      <c r="J907" s="37"/>
    </row>
    <row r="908" spans="1:10" s="36" customFormat="1" ht="12.75">
      <c r="A908" s="35"/>
      <c r="B908" s="35"/>
      <c r="G908" s="153"/>
      <c r="H908" s="154"/>
      <c r="I908" s="154"/>
      <c r="J908" s="37"/>
    </row>
    <row r="909" spans="1:10" s="36" customFormat="1" ht="12.75">
      <c r="A909" s="35"/>
      <c r="B909" s="35"/>
      <c r="G909" s="153"/>
      <c r="H909" s="154"/>
      <c r="I909" s="154"/>
      <c r="J909" s="37"/>
    </row>
    <row r="910" spans="1:10" s="36" customFormat="1" ht="12.75">
      <c r="A910" s="35"/>
      <c r="B910" s="35"/>
      <c r="G910" s="153"/>
      <c r="H910" s="154"/>
      <c r="I910" s="154"/>
      <c r="J910" s="37"/>
    </row>
    <row r="911" spans="1:10" s="36" customFormat="1" ht="12.75">
      <c r="A911" s="35"/>
      <c r="B911" s="35"/>
      <c r="G911" s="153"/>
      <c r="H911" s="154"/>
      <c r="I911" s="154"/>
      <c r="J911" s="37"/>
    </row>
    <row r="912" spans="1:10" s="36" customFormat="1" ht="12.75">
      <c r="A912" s="35"/>
      <c r="B912" s="35"/>
      <c r="G912" s="153"/>
      <c r="H912" s="154"/>
      <c r="I912" s="154"/>
      <c r="J912" s="37"/>
    </row>
    <row r="913" spans="1:10" s="36" customFormat="1" ht="12.75">
      <c r="A913" s="35"/>
      <c r="B913" s="35"/>
      <c r="G913" s="153"/>
      <c r="H913" s="154"/>
      <c r="I913" s="154"/>
      <c r="J913" s="37"/>
    </row>
    <row r="914" spans="1:10" s="36" customFormat="1" ht="12.75">
      <c r="A914" s="35"/>
      <c r="B914" s="35"/>
      <c r="G914" s="153"/>
      <c r="H914" s="154"/>
      <c r="I914" s="154"/>
      <c r="J914" s="37"/>
    </row>
    <row r="915" spans="1:10" s="36" customFormat="1" ht="12.75">
      <c r="A915" s="35"/>
      <c r="B915" s="35"/>
      <c r="G915" s="153"/>
      <c r="H915" s="154"/>
      <c r="I915" s="154"/>
      <c r="J915" s="37"/>
    </row>
    <row r="916" spans="1:10" s="36" customFormat="1" ht="12.75">
      <c r="A916" s="35"/>
      <c r="B916" s="35"/>
      <c r="G916" s="153"/>
      <c r="H916" s="154"/>
      <c r="I916" s="154"/>
      <c r="J916" s="37"/>
    </row>
    <row r="917" spans="1:10" s="36" customFormat="1" ht="12.75">
      <c r="A917" s="35"/>
      <c r="B917" s="35"/>
      <c r="G917" s="153"/>
      <c r="H917" s="154"/>
      <c r="I917" s="154"/>
      <c r="J917" s="37"/>
    </row>
    <row r="918" spans="1:10" s="36" customFormat="1" ht="12.75">
      <c r="A918" s="35"/>
      <c r="B918" s="35"/>
      <c r="G918" s="153"/>
      <c r="H918" s="154"/>
      <c r="I918" s="154"/>
      <c r="J918" s="37"/>
    </row>
    <row r="919" spans="1:10" s="36" customFormat="1" ht="12.75">
      <c r="A919" s="35"/>
      <c r="B919" s="35"/>
      <c r="G919" s="153"/>
      <c r="H919" s="154"/>
      <c r="I919" s="154"/>
      <c r="J919" s="37"/>
    </row>
    <row r="920" spans="1:10" s="36" customFormat="1" ht="12.75">
      <c r="A920" s="35"/>
      <c r="B920" s="35"/>
      <c r="G920" s="153"/>
      <c r="H920" s="154"/>
      <c r="I920" s="154"/>
      <c r="J920" s="37"/>
    </row>
    <row r="921" spans="1:10" s="36" customFormat="1" ht="12.75">
      <c r="A921" s="35"/>
      <c r="B921" s="35"/>
      <c r="G921" s="153"/>
      <c r="H921" s="154"/>
      <c r="I921" s="154"/>
      <c r="J921" s="37"/>
    </row>
    <row r="922" spans="1:10" s="36" customFormat="1" ht="12.75">
      <c r="A922" s="35"/>
      <c r="B922" s="35"/>
      <c r="G922" s="153"/>
      <c r="H922" s="154"/>
      <c r="I922" s="154"/>
      <c r="J922" s="37"/>
    </row>
    <row r="923" spans="1:10" s="36" customFormat="1" ht="12.75">
      <c r="A923" s="35"/>
      <c r="B923" s="35"/>
      <c r="G923" s="153"/>
      <c r="H923" s="154"/>
      <c r="I923" s="154"/>
      <c r="J923" s="37"/>
    </row>
    <row r="924" spans="1:10" s="36" customFormat="1" ht="12.75">
      <c r="A924" s="35"/>
      <c r="B924" s="35"/>
      <c r="G924" s="153"/>
      <c r="H924" s="154"/>
      <c r="I924" s="154"/>
      <c r="J924" s="37"/>
    </row>
    <row r="925" spans="1:10" s="36" customFormat="1" ht="12.75">
      <c r="A925" s="35"/>
      <c r="B925" s="35"/>
      <c r="G925" s="153"/>
      <c r="H925" s="154"/>
      <c r="I925" s="154"/>
      <c r="J925" s="37"/>
    </row>
    <row r="926" spans="1:10" s="36" customFormat="1" ht="12.75">
      <c r="A926" s="35"/>
      <c r="B926" s="35"/>
      <c r="G926" s="153"/>
      <c r="H926" s="154"/>
      <c r="I926" s="154"/>
      <c r="J926" s="37"/>
    </row>
    <row r="927" spans="1:10" s="36" customFormat="1" ht="12.75">
      <c r="A927" s="35"/>
      <c r="B927" s="35"/>
      <c r="G927" s="153"/>
      <c r="H927" s="154"/>
      <c r="I927" s="154"/>
      <c r="J927" s="37"/>
    </row>
    <row r="928" spans="1:10" s="36" customFormat="1" ht="12.75">
      <c r="A928" s="35"/>
      <c r="B928" s="35"/>
      <c r="G928" s="153"/>
      <c r="H928" s="154"/>
      <c r="I928" s="154"/>
      <c r="J928" s="37"/>
    </row>
    <row r="929" spans="1:10" s="36" customFormat="1" ht="12.75">
      <c r="A929" s="35"/>
      <c r="B929" s="35"/>
      <c r="G929" s="153"/>
      <c r="H929" s="154"/>
      <c r="I929" s="154"/>
      <c r="J929" s="37"/>
    </row>
    <row r="930" spans="1:10" s="36" customFormat="1" ht="12.75">
      <c r="A930" s="35"/>
      <c r="B930" s="35"/>
      <c r="G930" s="153"/>
      <c r="H930" s="154"/>
      <c r="I930" s="154"/>
      <c r="J930" s="37"/>
    </row>
    <row r="931" spans="1:10" s="36" customFormat="1" ht="12.75">
      <c r="A931" s="35"/>
      <c r="B931" s="35"/>
      <c r="G931" s="153"/>
      <c r="H931" s="154"/>
      <c r="I931" s="154"/>
      <c r="J931" s="37"/>
    </row>
    <row r="932" spans="1:10" s="36" customFormat="1" ht="12.75">
      <c r="A932" s="35"/>
      <c r="B932" s="35"/>
      <c r="G932" s="153"/>
      <c r="H932" s="154"/>
      <c r="I932" s="154"/>
      <c r="J932" s="37"/>
    </row>
    <row r="933" spans="1:10" s="36" customFormat="1" ht="12.75">
      <c r="A933" s="35"/>
      <c r="B933" s="35"/>
      <c r="G933" s="153"/>
      <c r="H933" s="154"/>
      <c r="I933" s="154"/>
      <c r="J933" s="37"/>
    </row>
    <row r="934" spans="1:10" s="36" customFormat="1" ht="12.75">
      <c r="A934" s="35"/>
      <c r="B934" s="35"/>
      <c r="G934" s="153"/>
      <c r="H934" s="154"/>
      <c r="I934" s="154"/>
      <c r="J934" s="37"/>
    </row>
    <row r="935" spans="1:10" s="36" customFormat="1" ht="12.75">
      <c r="A935" s="35"/>
      <c r="B935" s="35"/>
      <c r="G935" s="153"/>
      <c r="H935" s="154"/>
      <c r="I935" s="154"/>
      <c r="J935" s="37"/>
    </row>
    <row r="936" spans="1:10" s="36" customFormat="1" ht="12.75">
      <c r="A936" s="35"/>
      <c r="B936" s="35"/>
      <c r="G936" s="153"/>
      <c r="H936" s="154"/>
      <c r="I936" s="154"/>
      <c r="J936" s="37"/>
    </row>
    <row r="937" spans="1:10" s="36" customFormat="1" ht="12.75">
      <c r="A937" s="35"/>
      <c r="B937" s="35"/>
      <c r="G937" s="153"/>
      <c r="H937" s="154"/>
      <c r="I937" s="154"/>
      <c r="J937" s="37"/>
    </row>
    <row r="938" spans="1:10" s="36" customFormat="1" ht="12.75">
      <c r="A938" s="35"/>
      <c r="B938" s="35"/>
      <c r="G938" s="153"/>
      <c r="H938" s="154"/>
      <c r="I938" s="154"/>
      <c r="J938" s="37"/>
    </row>
    <row r="939" spans="1:10" s="36" customFormat="1" ht="12.75">
      <c r="A939" s="35"/>
      <c r="B939" s="35"/>
      <c r="G939" s="153"/>
      <c r="H939" s="154"/>
      <c r="I939" s="154"/>
      <c r="J939" s="37"/>
    </row>
    <row r="940" spans="1:10" s="36" customFormat="1" ht="12.75">
      <c r="A940" s="35"/>
      <c r="B940" s="35"/>
      <c r="G940" s="153"/>
      <c r="H940" s="154"/>
      <c r="I940" s="154"/>
      <c r="J940" s="37"/>
    </row>
    <row r="941" spans="1:10" s="36" customFormat="1" ht="12.75">
      <c r="A941" s="35"/>
      <c r="B941" s="35"/>
      <c r="G941" s="153"/>
      <c r="H941" s="154"/>
      <c r="I941" s="154"/>
      <c r="J941" s="37"/>
    </row>
    <row r="942" spans="1:10" s="36" customFormat="1" ht="12.75">
      <c r="A942" s="35"/>
      <c r="B942" s="35"/>
      <c r="G942" s="153"/>
      <c r="H942" s="154"/>
      <c r="I942" s="154"/>
      <c r="J942" s="37"/>
    </row>
    <row r="943" spans="1:10" s="36" customFormat="1" ht="12.75">
      <c r="A943" s="35"/>
      <c r="B943" s="35"/>
      <c r="G943" s="153"/>
      <c r="H943" s="154"/>
      <c r="I943" s="154"/>
      <c r="J943" s="37"/>
    </row>
    <row r="944" spans="1:10" s="36" customFormat="1" ht="12.75">
      <c r="A944" s="35"/>
      <c r="B944" s="35"/>
      <c r="G944" s="153"/>
      <c r="H944" s="154"/>
      <c r="I944" s="154"/>
      <c r="J944" s="37"/>
    </row>
    <row r="945" spans="1:10" s="36" customFormat="1" ht="12.75">
      <c r="A945" s="35"/>
      <c r="B945" s="35"/>
      <c r="G945" s="153"/>
      <c r="H945" s="154"/>
      <c r="I945" s="154"/>
      <c r="J945" s="37"/>
    </row>
    <row r="946" spans="1:10" s="36" customFormat="1" ht="12.75">
      <c r="A946" s="35"/>
      <c r="B946" s="35"/>
      <c r="G946" s="153"/>
      <c r="H946" s="154"/>
      <c r="I946" s="154"/>
      <c r="J946" s="37"/>
    </row>
    <row r="947" spans="1:10" s="36" customFormat="1" ht="12.75">
      <c r="A947" s="35"/>
      <c r="B947" s="35"/>
      <c r="G947" s="153"/>
      <c r="H947" s="154"/>
      <c r="I947" s="154"/>
      <c r="J947" s="37"/>
    </row>
    <row r="948" spans="1:10" s="36" customFormat="1" ht="12.75">
      <c r="A948" s="35"/>
      <c r="B948" s="35"/>
      <c r="G948" s="153"/>
      <c r="H948" s="154"/>
      <c r="I948" s="154"/>
      <c r="J948" s="37"/>
    </row>
    <row r="949" spans="1:10" s="36" customFormat="1" ht="12.75">
      <c r="A949" s="35"/>
      <c r="B949" s="35"/>
      <c r="G949" s="153"/>
      <c r="H949" s="154"/>
      <c r="I949" s="154"/>
      <c r="J949" s="37"/>
    </row>
    <row r="950" spans="1:10" s="36" customFormat="1" ht="12.75">
      <c r="A950" s="35"/>
      <c r="B950" s="35"/>
      <c r="G950" s="153"/>
      <c r="H950" s="154"/>
      <c r="I950" s="154"/>
      <c r="J950" s="37"/>
    </row>
    <row r="951" spans="1:10" s="36" customFormat="1" ht="12.75">
      <c r="A951" s="35"/>
      <c r="B951" s="35"/>
      <c r="G951" s="153"/>
      <c r="H951" s="154"/>
      <c r="I951" s="154"/>
      <c r="J951" s="37"/>
    </row>
    <row r="952" spans="1:10" s="36" customFormat="1" ht="12.75">
      <c r="A952" s="35"/>
      <c r="B952" s="35"/>
      <c r="G952" s="153"/>
      <c r="H952" s="154"/>
      <c r="I952" s="154"/>
      <c r="J952" s="37"/>
    </row>
    <row r="953" spans="1:10" s="36" customFormat="1" ht="12.75">
      <c r="A953" s="35"/>
      <c r="B953" s="35"/>
      <c r="G953" s="153"/>
      <c r="H953" s="154"/>
      <c r="I953" s="154"/>
      <c r="J953" s="37"/>
    </row>
    <row r="954" spans="1:10" s="36" customFormat="1" ht="12.75">
      <c r="A954" s="35"/>
      <c r="B954" s="35"/>
      <c r="G954" s="153"/>
      <c r="H954" s="154"/>
      <c r="I954" s="154"/>
      <c r="J954" s="37"/>
    </row>
    <row r="955" spans="1:10" s="36" customFormat="1" ht="12.75">
      <c r="A955" s="35"/>
      <c r="B955" s="35"/>
      <c r="G955" s="153"/>
      <c r="H955" s="154"/>
      <c r="I955" s="154"/>
      <c r="J955" s="37"/>
    </row>
    <row r="956" spans="1:10" s="36" customFormat="1" ht="12.75">
      <c r="A956" s="35"/>
      <c r="B956" s="35"/>
      <c r="G956" s="153"/>
      <c r="H956" s="154"/>
      <c r="I956" s="154"/>
      <c r="J956" s="37"/>
    </row>
    <row r="957" spans="1:10" s="36" customFormat="1" ht="12.75">
      <c r="A957" s="35"/>
      <c r="B957" s="35"/>
      <c r="G957" s="153"/>
      <c r="H957" s="154"/>
      <c r="I957" s="154"/>
      <c r="J957" s="37"/>
    </row>
    <row r="958" spans="1:10" s="36" customFormat="1" ht="12.75">
      <c r="A958" s="35"/>
      <c r="B958" s="35"/>
      <c r="G958" s="153"/>
      <c r="H958" s="154"/>
      <c r="I958" s="154"/>
      <c r="J958" s="37"/>
    </row>
    <row r="959" spans="1:10" s="36" customFormat="1" ht="12.75">
      <c r="A959" s="35"/>
      <c r="B959" s="35"/>
      <c r="G959" s="153"/>
      <c r="H959" s="154"/>
      <c r="I959" s="154"/>
      <c r="J959" s="37"/>
    </row>
    <row r="960" spans="1:10" s="36" customFormat="1" ht="12.75">
      <c r="A960" s="35"/>
      <c r="B960" s="35"/>
      <c r="G960" s="153"/>
      <c r="H960" s="154"/>
      <c r="I960" s="154"/>
      <c r="J960" s="37"/>
    </row>
    <row r="961" spans="1:10" s="36" customFormat="1" ht="12.75">
      <c r="A961" s="35"/>
      <c r="B961" s="35"/>
      <c r="G961" s="153"/>
      <c r="H961" s="154"/>
      <c r="I961" s="154"/>
      <c r="J961" s="37"/>
    </row>
    <row r="962" spans="1:10" s="36" customFormat="1" ht="12.75">
      <c r="A962" s="35"/>
      <c r="B962" s="35"/>
      <c r="G962" s="153"/>
      <c r="H962" s="154"/>
      <c r="I962" s="154"/>
      <c r="J962" s="37"/>
    </row>
    <row r="963" spans="1:10" s="36" customFormat="1" ht="12.75">
      <c r="A963" s="35"/>
      <c r="B963" s="35"/>
      <c r="G963" s="153"/>
      <c r="H963" s="154"/>
      <c r="I963" s="154"/>
      <c r="J963" s="37"/>
    </row>
    <row r="964" spans="1:10" s="36" customFormat="1" ht="12.75">
      <c r="A964" s="35"/>
      <c r="B964" s="35"/>
      <c r="G964" s="153"/>
      <c r="H964" s="154"/>
      <c r="I964" s="154"/>
      <c r="J964" s="37"/>
    </row>
    <row r="965" spans="1:10" s="36" customFormat="1" ht="12.75">
      <c r="A965" s="35"/>
      <c r="B965" s="35"/>
      <c r="G965" s="153"/>
      <c r="H965" s="154"/>
      <c r="I965" s="154"/>
      <c r="J965" s="37"/>
    </row>
    <row r="966" spans="1:10" s="36" customFormat="1" ht="12.75">
      <c r="A966" s="35"/>
      <c r="B966" s="35"/>
      <c r="G966" s="153"/>
      <c r="H966" s="154"/>
      <c r="I966" s="154"/>
      <c r="J966" s="37"/>
    </row>
    <row r="967" spans="1:10" s="36" customFormat="1" ht="12.75">
      <c r="A967" s="35"/>
      <c r="B967" s="35"/>
      <c r="G967" s="153"/>
      <c r="H967" s="154"/>
      <c r="I967" s="154"/>
      <c r="J967" s="37"/>
    </row>
    <row r="968" spans="1:10" s="36" customFormat="1" ht="12.75">
      <c r="A968" s="35"/>
      <c r="B968" s="35"/>
      <c r="G968" s="153"/>
      <c r="H968" s="154"/>
      <c r="I968" s="154"/>
      <c r="J968" s="37"/>
    </row>
    <row r="969" spans="1:10" s="36" customFormat="1" ht="12.75">
      <c r="A969" s="35"/>
      <c r="B969" s="35"/>
      <c r="G969" s="153"/>
      <c r="H969" s="154"/>
      <c r="I969" s="154"/>
      <c r="J969" s="37"/>
    </row>
    <row r="970" spans="1:10" s="36" customFormat="1" ht="12.75">
      <c r="A970" s="35"/>
      <c r="B970" s="35"/>
      <c r="G970" s="153"/>
      <c r="H970" s="154"/>
      <c r="I970" s="154"/>
      <c r="J970" s="37"/>
    </row>
    <row r="971" spans="1:10" s="36" customFormat="1" ht="12.75">
      <c r="A971" s="35"/>
      <c r="B971" s="35"/>
      <c r="G971" s="153"/>
      <c r="H971" s="154"/>
      <c r="I971" s="154"/>
      <c r="J971" s="37"/>
    </row>
    <row r="972" spans="1:10" s="36" customFormat="1" ht="12.75">
      <c r="A972" s="35"/>
      <c r="B972" s="35"/>
      <c r="G972" s="153"/>
      <c r="H972" s="154"/>
      <c r="I972" s="154"/>
      <c r="J972" s="37"/>
    </row>
    <row r="973" spans="1:10" s="36" customFormat="1" ht="12.75">
      <c r="A973" s="35"/>
      <c r="B973" s="35"/>
      <c r="G973" s="153"/>
      <c r="H973" s="154"/>
      <c r="I973" s="154"/>
      <c r="J973" s="37"/>
    </row>
    <row r="974" spans="1:10" s="36" customFormat="1" ht="12.75">
      <c r="A974" s="35"/>
      <c r="B974" s="35"/>
      <c r="G974" s="153"/>
      <c r="H974" s="154"/>
      <c r="I974" s="154"/>
      <c r="J974" s="37"/>
    </row>
    <row r="975" spans="1:10" s="36" customFormat="1" ht="12.75">
      <c r="A975" s="35"/>
      <c r="B975" s="35"/>
      <c r="G975" s="153"/>
      <c r="H975" s="154"/>
      <c r="I975" s="154"/>
      <c r="J975" s="37"/>
    </row>
    <row r="976" spans="1:10" s="36" customFormat="1" ht="12.75">
      <c r="A976" s="35"/>
      <c r="B976" s="35"/>
      <c r="G976" s="153"/>
      <c r="H976" s="154"/>
      <c r="I976" s="154"/>
      <c r="J976" s="37"/>
    </row>
    <row r="977" spans="1:10" s="36" customFormat="1" ht="12.75">
      <c r="A977" s="35"/>
      <c r="B977" s="35"/>
      <c r="G977" s="153"/>
      <c r="H977" s="154"/>
      <c r="I977" s="154"/>
      <c r="J977" s="37"/>
    </row>
    <row r="978" spans="1:10" s="36" customFormat="1" ht="12.75">
      <c r="A978" s="35"/>
      <c r="B978" s="35"/>
      <c r="G978" s="153"/>
      <c r="H978" s="154"/>
      <c r="I978" s="154"/>
      <c r="J978" s="37"/>
    </row>
    <row r="979" spans="1:10" s="36" customFormat="1" ht="12.75">
      <c r="A979" s="35"/>
      <c r="B979" s="35"/>
      <c r="G979" s="153"/>
      <c r="H979" s="154"/>
      <c r="I979" s="154"/>
      <c r="J979" s="37"/>
    </row>
    <row r="980" spans="1:10" s="36" customFormat="1" ht="12.75">
      <c r="A980" s="35"/>
      <c r="B980" s="35"/>
      <c r="G980" s="153"/>
      <c r="H980" s="154"/>
      <c r="I980" s="154"/>
      <c r="J980" s="37"/>
    </row>
    <row r="981" spans="1:10" s="36" customFormat="1" ht="12.75">
      <c r="A981" s="35"/>
      <c r="B981" s="35"/>
      <c r="G981" s="153"/>
      <c r="H981" s="154"/>
      <c r="I981" s="154"/>
      <c r="J981" s="37"/>
    </row>
    <row r="982" spans="1:10" s="36" customFormat="1" ht="12.75">
      <c r="A982" s="35"/>
      <c r="B982" s="35"/>
      <c r="G982" s="153"/>
      <c r="H982" s="154"/>
      <c r="I982" s="154"/>
      <c r="J982" s="37"/>
    </row>
    <row r="983" spans="1:10" s="36" customFormat="1" ht="12.75">
      <c r="A983" s="35"/>
      <c r="B983" s="35"/>
      <c r="G983" s="153"/>
      <c r="H983" s="154"/>
      <c r="I983" s="154"/>
      <c r="J983" s="37"/>
    </row>
    <row r="984" spans="1:10" s="36" customFormat="1" ht="12.75">
      <c r="A984" s="35"/>
      <c r="B984" s="35"/>
      <c r="G984" s="153"/>
      <c r="H984" s="154"/>
      <c r="I984" s="154"/>
      <c r="J984" s="37"/>
    </row>
    <row r="985" spans="1:10" s="36" customFormat="1" ht="12.75">
      <c r="A985" s="35"/>
      <c r="B985" s="35"/>
      <c r="G985" s="153"/>
      <c r="H985" s="154"/>
      <c r="I985" s="154"/>
      <c r="J985" s="37"/>
    </row>
    <row r="986" spans="1:10" s="36" customFormat="1" ht="12.75">
      <c r="A986" s="35"/>
      <c r="B986" s="35"/>
      <c r="G986" s="153"/>
      <c r="H986" s="154"/>
      <c r="I986" s="154"/>
      <c r="J986" s="37"/>
    </row>
    <row r="987" spans="1:10" s="36" customFormat="1" ht="12.75">
      <c r="A987" s="35"/>
      <c r="B987" s="35"/>
      <c r="G987" s="153"/>
      <c r="H987" s="154"/>
      <c r="I987" s="154"/>
      <c r="J987" s="37"/>
    </row>
    <row r="988" spans="1:10" s="36" customFormat="1" ht="12.75">
      <c r="A988" s="35"/>
      <c r="B988" s="35"/>
      <c r="G988" s="153"/>
      <c r="H988" s="154"/>
      <c r="I988" s="154"/>
      <c r="J988" s="37"/>
    </row>
    <row r="989" spans="1:10" s="36" customFormat="1" ht="12.75">
      <c r="A989" s="35"/>
      <c r="B989" s="35"/>
      <c r="G989" s="153"/>
      <c r="H989" s="154"/>
      <c r="I989" s="154"/>
      <c r="J989" s="37"/>
    </row>
    <row r="990" spans="1:10" s="36" customFormat="1" ht="12.75">
      <c r="A990" s="35"/>
      <c r="B990" s="35"/>
      <c r="G990" s="153"/>
      <c r="H990" s="154"/>
      <c r="I990" s="154"/>
      <c r="J990" s="37"/>
    </row>
    <row r="991" spans="1:10" s="36" customFormat="1" ht="12.75">
      <c r="A991" s="35"/>
      <c r="B991" s="35"/>
      <c r="G991" s="153"/>
      <c r="H991" s="154"/>
      <c r="I991" s="154"/>
      <c r="J991" s="37"/>
    </row>
    <row r="992" spans="1:10" s="36" customFormat="1" ht="12.75">
      <c r="A992" s="35"/>
      <c r="B992" s="35"/>
      <c r="G992" s="153"/>
      <c r="H992" s="154"/>
      <c r="I992" s="154"/>
      <c r="J992" s="37"/>
    </row>
    <row r="993" spans="1:10" s="36" customFormat="1" ht="12.75">
      <c r="A993" s="35"/>
      <c r="B993" s="35"/>
      <c r="G993" s="153"/>
      <c r="H993" s="154"/>
      <c r="I993" s="154"/>
      <c r="J993" s="37"/>
    </row>
    <row r="994" spans="1:10" s="36" customFormat="1" ht="12.75">
      <c r="A994" s="35"/>
      <c r="B994" s="35"/>
      <c r="G994" s="153"/>
      <c r="H994" s="154"/>
      <c r="I994" s="154"/>
      <c r="J994" s="37"/>
    </row>
    <row r="995" spans="1:10" s="36" customFormat="1" ht="12.75">
      <c r="A995" s="35"/>
      <c r="B995" s="35"/>
      <c r="G995" s="153"/>
      <c r="H995" s="154"/>
      <c r="I995" s="154"/>
      <c r="J995" s="37"/>
    </row>
    <row r="996" spans="1:10" s="36" customFormat="1" ht="12.75">
      <c r="A996" s="35"/>
      <c r="B996" s="35"/>
      <c r="G996" s="153"/>
      <c r="H996" s="154"/>
      <c r="I996" s="154"/>
      <c r="J996" s="37"/>
    </row>
    <row r="997" spans="1:10" s="36" customFormat="1" ht="12.75">
      <c r="A997" s="35"/>
      <c r="B997" s="35"/>
      <c r="G997" s="153"/>
      <c r="H997" s="154"/>
      <c r="I997" s="154"/>
      <c r="J997" s="37"/>
    </row>
    <row r="998" spans="1:10" s="36" customFormat="1" ht="12.75">
      <c r="A998" s="35"/>
      <c r="B998" s="35"/>
      <c r="G998" s="153"/>
      <c r="H998" s="154"/>
      <c r="I998" s="154"/>
      <c r="J998" s="37"/>
    </row>
    <row r="999" spans="1:10" s="36" customFormat="1" ht="12.75">
      <c r="A999" s="35"/>
      <c r="B999" s="35"/>
      <c r="G999" s="153"/>
      <c r="H999" s="154"/>
      <c r="I999" s="154"/>
      <c r="J999" s="37"/>
    </row>
    <row r="1000" spans="1:10" s="36" customFormat="1" ht="12.75">
      <c r="A1000" s="35"/>
      <c r="B1000" s="35"/>
      <c r="G1000" s="153"/>
      <c r="H1000" s="154"/>
      <c r="I1000" s="154"/>
      <c r="J1000" s="37"/>
    </row>
    <row r="1001" spans="1:10" s="36" customFormat="1" ht="12.75">
      <c r="A1001" s="35"/>
      <c r="B1001" s="35"/>
      <c r="G1001" s="153"/>
      <c r="H1001" s="154"/>
      <c r="I1001" s="154"/>
      <c r="J1001" s="37"/>
    </row>
    <row r="1002" spans="1:10" s="36" customFormat="1" ht="12.75">
      <c r="A1002" s="35"/>
      <c r="B1002" s="35"/>
      <c r="G1002" s="153"/>
      <c r="H1002" s="154"/>
      <c r="I1002" s="154"/>
      <c r="J1002" s="37"/>
    </row>
    <row r="1003" spans="1:10" s="36" customFormat="1" ht="12.75">
      <c r="A1003" s="35"/>
      <c r="B1003" s="35"/>
      <c r="G1003" s="153"/>
      <c r="H1003" s="154"/>
      <c r="I1003" s="154"/>
      <c r="J1003" s="37"/>
    </row>
    <row r="1004" spans="1:10" s="36" customFormat="1" ht="12.75">
      <c r="A1004" s="35"/>
      <c r="B1004" s="35"/>
      <c r="G1004" s="153"/>
      <c r="H1004" s="154"/>
      <c r="I1004" s="154"/>
      <c r="J1004" s="37"/>
    </row>
    <row r="1005" spans="1:10" s="36" customFormat="1" ht="12.75">
      <c r="A1005" s="35"/>
      <c r="B1005" s="35"/>
      <c r="G1005" s="153"/>
      <c r="H1005" s="154"/>
      <c r="I1005" s="154"/>
      <c r="J1005" s="37"/>
    </row>
    <row r="1006" spans="1:10" s="36" customFormat="1" ht="12.75">
      <c r="A1006" s="35"/>
      <c r="B1006" s="35"/>
      <c r="G1006" s="153"/>
      <c r="H1006" s="154"/>
      <c r="I1006" s="154"/>
      <c r="J1006" s="37"/>
    </row>
    <row r="1007" spans="1:10" s="36" customFormat="1" ht="12.75">
      <c r="A1007" s="35"/>
      <c r="B1007" s="35"/>
      <c r="G1007" s="153"/>
      <c r="H1007" s="154"/>
      <c r="I1007" s="154"/>
      <c r="J1007" s="37"/>
    </row>
    <row r="1008" spans="1:10" s="36" customFormat="1" ht="12.75">
      <c r="A1008" s="35"/>
      <c r="B1008" s="35"/>
      <c r="G1008" s="153"/>
      <c r="H1008" s="154"/>
      <c r="I1008" s="154"/>
      <c r="J1008" s="37"/>
    </row>
    <row r="1009" spans="1:10" s="36" customFormat="1" ht="12.75">
      <c r="A1009" s="35"/>
      <c r="B1009" s="35"/>
      <c r="G1009" s="153"/>
      <c r="H1009" s="154"/>
      <c r="I1009" s="154"/>
      <c r="J1009" s="37"/>
    </row>
    <row r="1010" spans="1:10" s="36" customFormat="1" ht="12.75">
      <c r="A1010" s="35"/>
      <c r="B1010" s="35"/>
      <c r="G1010" s="153"/>
      <c r="H1010" s="154"/>
      <c r="I1010" s="154"/>
      <c r="J1010" s="37"/>
    </row>
    <row r="1011" spans="1:10" s="36" customFormat="1" ht="12.75">
      <c r="A1011" s="35"/>
      <c r="B1011" s="35"/>
      <c r="G1011" s="153"/>
      <c r="H1011" s="154"/>
      <c r="I1011" s="154"/>
      <c r="J1011" s="37"/>
    </row>
    <row r="1012" spans="1:10" s="36" customFormat="1" ht="12.75">
      <c r="A1012" s="35"/>
      <c r="B1012" s="35"/>
      <c r="G1012" s="153"/>
      <c r="H1012" s="154"/>
      <c r="I1012" s="154"/>
      <c r="J1012" s="37"/>
    </row>
    <row r="1013" spans="1:10" s="36" customFormat="1" ht="12.75">
      <c r="A1013" s="35"/>
      <c r="B1013" s="35"/>
      <c r="G1013" s="153"/>
      <c r="H1013" s="154"/>
      <c r="I1013" s="154"/>
      <c r="J1013" s="37"/>
    </row>
    <row r="1014" spans="1:10" s="36" customFormat="1" ht="12.75">
      <c r="A1014" s="35"/>
      <c r="B1014" s="35"/>
      <c r="G1014" s="153"/>
      <c r="H1014" s="154"/>
      <c r="I1014" s="154"/>
      <c r="J1014" s="37"/>
    </row>
    <row r="1015" spans="1:10" s="36" customFormat="1" ht="12.75">
      <c r="A1015" s="35"/>
      <c r="B1015" s="35"/>
      <c r="G1015" s="153"/>
      <c r="H1015" s="154"/>
      <c r="I1015" s="154"/>
      <c r="J1015" s="37"/>
    </row>
    <row r="1016" spans="1:10" s="36" customFormat="1" ht="12.75">
      <c r="A1016" s="35"/>
      <c r="B1016" s="35"/>
      <c r="G1016" s="153"/>
      <c r="H1016" s="154"/>
      <c r="I1016" s="154"/>
      <c r="J1016" s="37"/>
    </row>
    <row r="1017" spans="1:10" s="36" customFormat="1" ht="12.75">
      <c r="A1017" s="35"/>
      <c r="B1017" s="35"/>
      <c r="G1017" s="153"/>
      <c r="H1017" s="154"/>
      <c r="I1017" s="154"/>
      <c r="J1017" s="37"/>
    </row>
    <row r="1018" spans="1:10" s="36" customFormat="1" ht="12.75">
      <c r="A1018" s="35"/>
      <c r="B1018" s="35"/>
      <c r="G1018" s="153"/>
      <c r="H1018" s="154"/>
      <c r="I1018" s="154"/>
      <c r="J1018" s="37"/>
    </row>
    <row r="1019" spans="1:10" s="36" customFormat="1" ht="12.75">
      <c r="A1019" s="35"/>
      <c r="B1019" s="35"/>
      <c r="G1019" s="153"/>
      <c r="H1019" s="154"/>
      <c r="I1019" s="154"/>
      <c r="J1019" s="37"/>
    </row>
    <row r="1020" spans="1:10" s="36" customFormat="1" ht="12.75">
      <c r="A1020" s="35"/>
      <c r="B1020" s="35"/>
      <c r="G1020" s="153"/>
      <c r="H1020" s="154"/>
      <c r="I1020" s="154"/>
      <c r="J1020" s="37"/>
    </row>
    <row r="1021" spans="1:10" s="36" customFormat="1" ht="12.75">
      <c r="A1021" s="35"/>
      <c r="B1021" s="35"/>
      <c r="G1021" s="153"/>
      <c r="H1021" s="154"/>
      <c r="I1021" s="154"/>
      <c r="J1021" s="37"/>
    </row>
    <row r="1022" spans="1:10" s="36" customFormat="1" ht="12.75">
      <c r="A1022" s="35"/>
      <c r="B1022" s="35"/>
      <c r="G1022" s="153"/>
      <c r="H1022" s="154"/>
      <c r="I1022" s="154"/>
      <c r="J1022" s="37"/>
    </row>
    <row r="1023" spans="1:10" s="36" customFormat="1" ht="12.75">
      <c r="A1023" s="35"/>
      <c r="B1023" s="35"/>
      <c r="G1023" s="153"/>
      <c r="H1023" s="154"/>
      <c r="I1023" s="154"/>
      <c r="J1023" s="37"/>
    </row>
    <row r="1024" spans="1:10" s="36" customFormat="1" ht="12.75">
      <c r="A1024" s="35"/>
      <c r="B1024" s="35"/>
      <c r="G1024" s="153"/>
      <c r="H1024" s="154"/>
      <c r="I1024" s="154"/>
      <c r="J1024" s="37"/>
    </row>
    <row r="1025" spans="1:10" s="36" customFormat="1" ht="12.75">
      <c r="A1025" s="35"/>
      <c r="B1025" s="35"/>
      <c r="G1025" s="153"/>
      <c r="H1025" s="154"/>
      <c r="I1025" s="154"/>
      <c r="J1025" s="37"/>
    </row>
    <row r="1026" spans="1:10" s="36" customFormat="1" ht="12.75">
      <c r="A1026" s="35"/>
      <c r="B1026" s="35"/>
      <c r="G1026" s="153"/>
      <c r="H1026" s="154"/>
      <c r="I1026" s="154"/>
      <c r="J1026" s="37"/>
    </row>
    <row r="1027" spans="1:10" s="36" customFormat="1" ht="12.75">
      <c r="A1027" s="35"/>
      <c r="B1027" s="35"/>
      <c r="G1027" s="153"/>
      <c r="H1027" s="154"/>
      <c r="I1027" s="154"/>
      <c r="J1027" s="37"/>
    </row>
    <row r="1028" spans="1:10" s="36" customFormat="1" ht="12.75">
      <c r="A1028" s="35"/>
      <c r="B1028" s="35"/>
      <c r="G1028" s="153"/>
      <c r="H1028" s="154"/>
      <c r="I1028" s="154"/>
      <c r="J1028" s="37"/>
    </row>
    <row r="1029" spans="1:10" s="36" customFormat="1" ht="12.75">
      <c r="A1029" s="35"/>
      <c r="B1029" s="35"/>
      <c r="G1029" s="153"/>
      <c r="H1029" s="154"/>
      <c r="I1029" s="154"/>
      <c r="J1029" s="37"/>
    </row>
    <row r="1030" spans="1:10" s="36" customFormat="1" ht="12.75">
      <c r="A1030" s="35"/>
      <c r="B1030" s="35"/>
      <c r="G1030" s="153"/>
      <c r="H1030" s="154"/>
      <c r="I1030" s="154"/>
      <c r="J1030" s="37"/>
    </row>
    <row r="1031" spans="1:10" s="36" customFormat="1" ht="12.75">
      <c r="A1031" s="35"/>
      <c r="B1031" s="35"/>
      <c r="G1031" s="153"/>
      <c r="H1031" s="154"/>
      <c r="I1031" s="154"/>
      <c r="J1031" s="37"/>
    </row>
    <row r="1032" spans="1:10" s="36" customFormat="1" ht="12.75">
      <c r="A1032" s="35"/>
      <c r="B1032" s="35"/>
      <c r="G1032" s="153"/>
      <c r="H1032" s="154"/>
      <c r="I1032" s="154"/>
      <c r="J1032" s="37"/>
    </row>
    <row r="1033" spans="1:10" s="36" customFormat="1" ht="12.75">
      <c r="A1033" s="35"/>
      <c r="B1033" s="35"/>
      <c r="G1033" s="153"/>
      <c r="H1033" s="154"/>
      <c r="I1033" s="154"/>
      <c r="J1033" s="37"/>
    </row>
    <row r="1034" spans="1:10" s="36" customFormat="1" ht="12.75">
      <c r="A1034" s="35"/>
      <c r="B1034" s="35"/>
      <c r="G1034" s="153"/>
      <c r="H1034" s="154"/>
      <c r="I1034" s="154"/>
      <c r="J1034" s="37"/>
    </row>
    <row r="1035" spans="1:10" s="36" customFormat="1" ht="12.75">
      <c r="A1035" s="35"/>
      <c r="B1035" s="35"/>
      <c r="G1035" s="153"/>
      <c r="H1035" s="154"/>
      <c r="I1035" s="154"/>
      <c r="J1035" s="37"/>
    </row>
    <row r="1036" spans="1:10" s="36" customFormat="1" ht="12.75">
      <c r="A1036" s="35"/>
      <c r="B1036" s="35"/>
      <c r="G1036" s="153"/>
      <c r="H1036" s="154"/>
      <c r="I1036" s="154"/>
      <c r="J1036" s="37"/>
    </row>
    <row r="1037" spans="1:10" s="36" customFormat="1" ht="12.75">
      <c r="A1037" s="35"/>
      <c r="B1037" s="35"/>
      <c r="G1037" s="153"/>
      <c r="H1037" s="154"/>
      <c r="I1037" s="154"/>
      <c r="J1037" s="37"/>
    </row>
    <row r="1038" spans="1:10" s="36" customFormat="1" ht="12.75">
      <c r="A1038" s="35"/>
      <c r="B1038" s="35"/>
      <c r="G1038" s="153"/>
      <c r="H1038" s="154"/>
      <c r="I1038" s="154"/>
      <c r="J1038" s="37"/>
    </row>
    <row r="1039" spans="1:10" s="36" customFormat="1" ht="12.75">
      <c r="A1039" s="35"/>
      <c r="B1039" s="35"/>
      <c r="G1039" s="153"/>
      <c r="H1039" s="154"/>
      <c r="I1039" s="154"/>
      <c r="J1039" s="37"/>
    </row>
    <row r="1040" spans="1:10" s="36" customFormat="1" ht="12.75">
      <c r="A1040" s="35"/>
      <c r="B1040" s="35"/>
      <c r="G1040" s="153"/>
      <c r="H1040" s="154"/>
      <c r="I1040" s="154"/>
      <c r="J1040" s="37"/>
    </row>
    <row r="1041" spans="1:10" s="36" customFormat="1" ht="12.75">
      <c r="A1041" s="35"/>
      <c r="B1041" s="35"/>
      <c r="G1041" s="153"/>
      <c r="H1041" s="154"/>
      <c r="I1041" s="154"/>
      <c r="J1041" s="37"/>
    </row>
    <row r="1042" spans="1:10" s="36" customFormat="1" ht="12.75">
      <c r="A1042" s="35"/>
      <c r="B1042" s="35"/>
      <c r="G1042" s="153"/>
      <c r="H1042" s="154"/>
      <c r="I1042" s="154"/>
      <c r="J1042" s="37"/>
    </row>
    <row r="1043" spans="1:10" s="36" customFormat="1" ht="12.75">
      <c r="A1043" s="35"/>
      <c r="B1043" s="35"/>
      <c r="G1043" s="153"/>
      <c r="H1043" s="154"/>
      <c r="I1043" s="154"/>
      <c r="J1043" s="37"/>
    </row>
    <row r="1044" spans="1:10" s="36" customFormat="1" ht="12.75">
      <c r="A1044" s="35"/>
      <c r="B1044" s="35"/>
      <c r="G1044" s="153"/>
      <c r="H1044" s="154"/>
      <c r="I1044" s="154"/>
      <c r="J1044" s="37"/>
    </row>
    <row r="1045" spans="1:10" s="36" customFormat="1" ht="12.75">
      <c r="A1045" s="35"/>
      <c r="B1045" s="35"/>
      <c r="G1045" s="153"/>
      <c r="H1045" s="154"/>
      <c r="I1045" s="154"/>
      <c r="J1045" s="37"/>
    </row>
    <row r="1046" spans="1:10" s="36" customFormat="1" ht="12.75">
      <c r="A1046" s="35"/>
      <c r="B1046" s="35"/>
      <c r="G1046" s="153"/>
      <c r="H1046" s="154"/>
      <c r="I1046" s="154"/>
      <c r="J1046" s="37"/>
    </row>
    <row r="1047" spans="1:10" s="36" customFormat="1" ht="12.75">
      <c r="A1047" s="35"/>
      <c r="B1047" s="35"/>
      <c r="G1047" s="153"/>
      <c r="H1047" s="154"/>
      <c r="I1047" s="154"/>
      <c r="J1047" s="37"/>
    </row>
    <row r="1048" spans="1:10" s="36" customFormat="1" ht="12.75">
      <c r="A1048" s="35"/>
      <c r="B1048" s="35"/>
      <c r="G1048" s="153"/>
      <c r="H1048" s="154"/>
      <c r="I1048" s="154"/>
      <c r="J1048" s="37"/>
    </row>
    <row r="1049" spans="1:10" s="36" customFormat="1" ht="12.75">
      <c r="A1049" s="35"/>
      <c r="B1049" s="35"/>
      <c r="G1049" s="153"/>
      <c r="H1049" s="154"/>
      <c r="I1049" s="154"/>
      <c r="J1049" s="37"/>
    </row>
    <row r="1050" spans="1:10" s="36" customFormat="1" ht="12.75">
      <c r="A1050" s="35"/>
      <c r="B1050" s="35"/>
      <c r="G1050" s="153"/>
      <c r="H1050" s="154"/>
      <c r="I1050" s="154"/>
      <c r="J1050" s="37"/>
    </row>
    <row r="1051" spans="1:10" s="36" customFormat="1" ht="12.75">
      <c r="A1051" s="35"/>
      <c r="B1051" s="35"/>
      <c r="G1051" s="153"/>
      <c r="H1051" s="154"/>
      <c r="I1051" s="154"/>
      <c r="J1051" s="37"/>
    </row>
    <row r="1052" spans="1:10" s="36" customFormat="1" ht="12.75">
      <c r="A1052" s="35"/>
      <c r="B1052" s="35"/>
      <c r="G1052" s="153"/>
      <c r="H1052" s="154"/>
      <c r="I1052" s="154"/>
      <c r="J1052" s="37"/>
    </row>
    <row r="1053" spans="1:10" s="36" customFormat="1" ht="12.75">
      <c r="A1053" s="35"/>
      <c r="B1053" s="35"/>
      <c r="G1053" s="153"/>
      <c r="H1053" s="154"/>
      <c r="I1053" s="154"/>
      <c r="J1053" s="37"/>
    </row>
    <row r="1054" spans="1:10" s="36" customFormat="1" ht="12.75">
      <c r="A1054" s="35"/>
      <c r="B1054" s="35"/>
      <c r="G1054" s="153"/>
      <c r="H1054" s="154"/>
      <c r="I1054" s="154"/>
      <c r="J1054" s="37"/>
    </row>
    <row r="1055" spans="1:10" s="36" customFormat="1" ht="12.75">
      <c r="A1055" s="35"/>
      <c r="B1055" s="35"/>
      <c r="G1055" s="153"/>
      <c r="H1055" s="154"/>
      <c r="I1055" s="154"/>
      <c r="J1055" s="37"/>
    </row>
    <row r="1056" spans="1:10" s="36" customFormat="1" ht="12.75">
      <c r="A1056" s="35"/>
      <c r="B1056" s="35"/>
      <c r="G1056" s="153"/>
      <c r="H1056" s="154"/>
      <c r="I1056" s="154"/>
      <c r="J1056" s="37"/>
    </row>
    <row r="1057" spans="1:10" s="36" customFormat="1" ht="12.75">
      <c r="A1057" s="35"/>
      <c r="B1057" s="35"/>
      <c r="G1057" s="153"/>
      <c r="H1057" s="154"/>
      <c r="I1057" s="154"/>
      <c r="J1057" s="37"/>
    </row>
    <row r="1058" spans="1:10" s="36" customFormat="1" ht="12.75">
      <c r="A1058" s="35"/>
      <c r="B1058" s="35"/>
      <c r="G1058" s="153"/>
      <c r="H1058" s="154"/>
      <c r="I1058" s="154"/>
      <c r="J1058" s="37"/>
    </row>
    <row r="1059" spans="1:10" s="36" customFormat="1" ht="12.75">
      <c r="A1059" s="35"/>
      <c r="B1059" s="35"/>
      <c r="G1059" s="153"/>
      <c r="H1059" s="154"/>
      <c r="I1059" s="154"/>
      <c r="J1059" s="37"/>
    </row>
    <row r="1060" spans="1:10" s="36" customFormat="1" ht="12.75">
      <c r="A1060" s="35"/>
      <c r="B1060" s="35"/>
      <c r="G1060" s="153"/>
      <c r="H1060" s="154"/>
      <c r="I1060" s="154"/>
      <c r="J1060" s="37"/>
    </row>
    <row r="1061" spans="1:10" s="36" customFormat="1" ht="12.75">
      <c r="A1061" s="35"/>
      <c r="B1061" s="35"/>
      <c r="G1061" s="153"/>
      <c r="H1061" s="154"/>
      <c r="I1061" s="154"/>
      <c r="J1061" s="37"/>
    </row>
    <row r="1062" spans="1:10" s="36" customFormat="1" ht="12.75">
      <c r="A1062" s="35"/>
      <c r="B1062" s="35"/>
      <c r="G1062" s="153"/>
      <c r="H1062" s="154"/>
      <c r="I1062" s="154"/>
      <c r="J1062" s="37"/>
    </row>
    <row r="1063" spans="1:10" s="36" customFormat="1" ht="12.75">
      <c r="A1063" s="35"/>
      <c r="B1063" s="35"/>
      <c r="G1063" s="153"/>
      <c r="H1063" s="154"/>
      <c r="I1063" s="154"/>
      <c r="J1063" s="37"/>
    </row>
    <row r="1064" spans="1:10" s="36" customFormat="1" ht="12.75">
      <c r="A1064" s="35"/>
      <c r="B1064" s="35"/>
      <c r="G1064" s="153"/>
      <c r="H1064" s="154"/>
      <c r="I1064" s="154"/>
      <c r="J1064" s="37"/>
    </row>
    <row r="1065" spans="1:10" s="36" customFormat="1" ht="12.75">
      <c r="A1065" s="35"/>
      <c r="B1065" s="35"/>
      <c r="G1065" s="153"/>
      <c r="H1065" s="154"/>
      <c r="I1065" s="154"/>
      <c r="J1065" s="37"/>
    </row>
    <row r="1066" spans="1:10" s="36" customFormat="1" ht="12.75">
      <c r="A1066" s="35"/>
      <c r="B1066" s="35"/>
      <c r="G1066" s="153"/>
      <c r="H1066" s="154"/>
      <c r="I1066" s="154"/>
      <c r="J1066" s="37"/>
    </row>
    <row r="1067" spans="1:10" s="36" customFormat="1" ht="12.75">
      <c r="A1067" s="35"/>
      <c r="B1067" s="35"/>
      <c r="G1067" s="153"/>
      <c r="H1067" s="154"/>
      <c r="I1067" s="154"/>
      <c r="J1067" s="37"/>
    </row>
    <row r="1068" spans="1:10" s="36" customFormat="1" ht="12.75">
      <c r="A1068" s="35"/>
      <c r="B1068" s="35"/>
      <c r="G1068" s="153"/>
      <c r="H1068" s="154"/>
      <c r="I1068" s="154"/>
      <c r="J1068" s="37"/>
    </row>
    <row r="1069" spans="1:10" s="36" customFormat="1" ht="12.75">
      <c r="A1069" s="35"/>
      <c r="B1069" s="35"/>
      <c r="G1069" s="153"/>
      <c r="H1069" s="154"/>
      <c r="I1069" s="154"/>
      <c r="J1069" s="37"/>
    </row>
    <row r="1070" spans="1:10" s="36" customFormat="1" ht="12.75">
      <c r="A1070" s="35"/>
      <c r="B1070" s="35"/>
      <c r="G1070" s="153"/>
      <c r="H1070" s="154"/>
      <c r="I1070" s="154"/>
      <c r="J1070" s="37"/>
    </row>
    <row r="1071" spans="1:10" s="36" customFormat="1" ht="12.75">
      <c r="A1071" s="35"/>
      <c r="B1071" s="35"/>
      <c r="G1071" s="153"/>
      <c r="H1071" s="154"/>
      <c r="I1071" s="154"/>
      <c r="J1071" s="37"/>
    </row>
    <row r="1072" spans="1:10" s="36" customFormat="1" ht="12.75">
      <c r="A1072" s="35"/>
      <c r="B1072" s="35"/>
      <c r="G1072" s="153"/>
      <c r="H1072" s="154"/>
      <c r="I1072" s="154"/>
      <c r="J1072" s="37"/>
    </row>
    <row r="1073" spans="1:10" s="36" customFormat="1" ht="12.75">
      <c r="A1073" s="35"/>
      <c r="B1073" s="35"/>
      <c r="G1073" s="153"/>
      <c r="H1073" s="154"/>
      <c r="I1073" s="154"/>
      <c r="J1073" s="37"/>
    </row>
    <row r="1074" spans="1:10" s="36" customFormat="1" ht="12.75">
      <c r="A1074" s="35"/>
      <c r="B1074" s="35"/>
      <c r="G1074" s="153"/>
      <c r="H1074" s="154"/>
      <c r="I1074" s="154"/>
      <c r="J1074" s="37"/>
    </row>
    <row r="1075" spans="1:10" s="36" customFormat="1" ht="12.75">
      <c r="A1075" s="35"/>
      <c r="B1075" s="35"/>
      <c r="G1075" s="153"/>
      <c r="H1075" s="154"/>
      <c r="I1075" s="154"/>
      <c r="J1075" s="37"/>
    </row>
    <row r="1076" spans="1:10" s="36" customFormat="1" ht="12.75">
      <c r="A1076" s="35"/>
      <c r="B1076" s="35"/>
      <c r="G1076" s="153"/>
      <c r="H1076" s="154"/>
      <c r="I1076" s="154"/>
      <c r="J1076" s="37"/>
    </row>
    <row r="1077" spans="1:10" s="36" customFormat="1" ht="12.75">
      <c r="A1077" s="35"/>
      <c r="B1077" s="35"/>
      <c r="G1077" s="153"/>
      <c r="H1077" s="154"/>
      <c r="I1077" s="154"/>
      <c r="J1077" s="37"/>
    </row>
    <row r="1078" spans="1:10" s="36" customFormat="1" ht="12.75">
      <c r="A1078" s="35"/>
      <c r="B1078" s="35"/>
      <c r="G1078" s="153"/>
      <c r="H1078" s="154"/>
      <c r="I1078" s="154"/>
      <c r="J1078" s="37"/>
    </row>
    <row r="1079" spans="1:10" s="36" customFormat="1" ht="12.75">
      <c r="A1079" s="35"/>
      <c r="B1079" s="35"/>
      <c r="G1079" s="153"/>
      <c r="H1079" s="154"/>
      <c r="I1079" s="154"/>
      <c r="J1079" s="37"/>
    </row>
    <row r="1080" spans="1:10" s="36" customFormat="1" ht="12.75">
      <c r="A1080" s="35"/>
      <c r="B1080" s="35"/>
      <c r="G1080" s="153"/>
      <c r="H1080" s="154"/>
      <c r="I1080" s="154"/>
      <c r="J1080" s="37"/>
    </row>
    <row r="1081" spans="1:10" s="36" customFormat="1" ht="12.75">
      <c r="A1081" s="35"/>
      <c r="B1081" s="35"/>
      <c r="G1081" s="153"/>
      <c r="H1081" s="154"/>
      <c r="I1081" s="154"/>
      <c r="J1081" s="37"/>
    </row>
    <row r="1082" spans="1:10" s="36" customFormat="1" ht="12.75">
      <c r="A1082" s="35"/>
      <c r="B1082" s="35"/>
      <c r="G1082" s="153"/>
      <c r="H1082" s="154"/>
      <c r="I1082" s="154"/>
      <c r="J1082" s="37"/>
    </row>
    <row r="1083" spans="1:10" s="36" customFormat="1" ht="12.75">
      <c r="A1083" s="35"/>
      <c r="B1083" s="35"/>
      <c r="G1083" s="153"/>
      <c r="H1083" s="154"/>
      <c r="I1083" s="154"/>
      <c r="J1083" s="37"/>
    </row>
    <row r="1084" spans="1:10" s="36" customFormat="1" ht="12.75">
      <c r="A1084" s="35"/>
      <c r="B1084" s="35"/>
      <c r="G1084" s="153"/>
      <c r="H1084" s="154"/>
      <c r="I1084" s="154"/>
      <c r="J1084" s="37"/>
    </row>
    <row r="1085" spans="1:10" s="36" customFormat="1" ht="12.75">
      <c r="A1085" s="35"/>
      <c r="B1085" s="35"/>
      <c r="G1085" s="153"/>
      <c r="H1085" s="154"/>
      <c r="I1085" s="154"/>
      <c r="J1085" s="37"/>
    </row>
    <row r="1086" spans="1:10" s="36" customFormat="1" ht="12.75">
      <c r="A1086" s="35"/>
      <c r="B1086" s="35"/>
      <c r="G1086" s="153"/>
      <c r="H1086" s="154"/>
      <c r="I1086" s="154"/>
      <c r="J1086" s="37"/>
    </row>
    <row r="1087" spans="1:10" s="36" customFormat="1" ht="12.75">
      <c r="A1087" s="35"/>
      <c r="B1087" s="35"/>
      <c r="G1087" s="153"/>
      <c r="H1087" s="154"/>
      <c r="I1087" s="154"/>
      <c r="J1087" s="37"/>
    </row>
    <row r="1088" spans="1:10" s="36" customFormat="1" ht="12.75">
      <c r="A1088" s="35"/>
      <c r="B1088" s="35"/>
      <c r="G1088" s="153"/>
      <c r="H1088" s="154"/>
      <c r="I1088" s="154"/>
      <c r="J1088" s="37"/>
    </row>
    <row r="1089" spans="1:10" s="36" customFormat="1" ht="12.75">
      <c r="A1089" s="35"/>
      <c r="B1089" s="35"/>
      <c r="G1089" s="153"/>
      <c r="H1089" s="154"/>
      <c r="I1089" s="154"/>
      <c r="J1089" s="37"/>
    </row>
    <row r="1090" spans="1:10" s="36" customFormat="1" ht="12.75">
      <c r="A1090" s="35"/>
      <c r="B1090" s="35"/>
      <c r="G1090" s="153"/>
      <c r="H1090" s="154"/>
      <c r="I1090" s="154"/>
      <c r="J1090" s="37"/>
    </row>
    <row r="1091" spans="1:10" s="36" customFormat="1" ht="12.75">
      <c r="A1091" s="35"/>
      <c r="B1091" s="35"/>
      <c r="G1091" s="153"/>
      <c r="H1091" s="154"/>
      <c r="I1091" s="154"/>
      <c r="J1091" s="37"/>
    </row>
    <row r="1092" spans="1:10" s="36" customFormat="1" ht="12.75">
      <c r="A1092" s="35"/>
      <c r="B1092" s="35"/>
      <c r="G1092" s="153"/>
      <c r="H1092" s="154"/>
      <c r="I1092" s="154"/>
      <c r="J1092" s="37"/>
    </row>
    <row r="1093" spans="1:10" s="36" customFormat="1" ht="12.75">
      <c r="A1093" s="35"/>
      <c r="B1093" s="35"/>
      <c r="G1093" s="153"/>
      <c r="H1093" s="154"/>
      <c r="I1093" s="154"/>
      <c r="J1093" s="37"/>
    </row>
    <row r="1094" spans="1:10" s="36" customFormat="1" ht="12.75">
      <c r="A1094" s="35"/>
      <c r="B1094" s="35"/>
      <c r="G1094" s="153"/>
      <c r="H1094" s="154"/>
      <c r="I1094" s="154"/>
      <c r="J1094" s="37"/>
    </row>
    <row r="1095" spans="1:10" s="36" customFormat="1" ht="12.75">
      <c r="A1095" s="35"/>
      <c r="B1095" s="35"/>
      <c r="G1095" s="153"/>
      <c r="H1095" s="154"/>
      <c r="I1095" s="154"/>
      <c r="J1095" s="37"/>
    </row>
    <row r="1096" spans="1:10" s="36" customFormat="1" ht="12.75">
      <c r="A1096" s="35"/>
      <c r="B1096" s="35"/>
      <c r="G1096" s="153"/>
      <c r="H1096" s="154"/>
      <c r="I1096" s="154"/>
      <c r="J1096" s="37"/>
    </row>
    <row r="1097" spans="1:10" s="36" customFormat="1" ht="12.75">
      <c r="A1097" s="35"/>
      <c r="B1097" s="35"/>
      <c r="G1097" s="153"/>
      <c r="H1097" s="154"/>
      <c r="I1097" s="154"/>
      <c r="J1097" s="37"/>
    </row>
    <row r="1098" spans="1:10" s="36" customFormat="1" ht="12.75">
      <c r="A1098" s="35"/>
      <c r="B1098" s="35"/>
      <c r="G1098" s="153"/>
      <c r="H1098" s="154"/>
      <c r="I1098" s="154"/>
      <c r="J1098" s="37"/>
    </row>
    <row r="1099" spans="1:10" s="36" customFormat="1" ht="12.75">
      <c r="A1099" s="35"/>
      <c r="B1099" s="35"/>
      <c r="G1099" s="153"/>
      <c r="H1099" s="154"/>
      <c r="I1099" s="154"/>
      <c r="J1099" s="37"/>
    </row>
    <row r="1100" spans="1:10" s="36" customFormat="1" ht="12.75">
      <c r="A1100" s="35"/>
      <c r="B1100" s="35"/>
      <c r="G1100" s="153"/>
      <c r="H1100" s="154"/>
      <c r="I1100" s="154"/>
      <c r="J1100" s="37"/>
    </row>
    <row r="1101" spans="1:10" s="36" customFormat="1" ht="12.75">
      <c r="A1101" s="35"/>
      <c r="B1101" s="35"/>
      <c r="G1101" s="153"/>
      <c r="H1101" s="154"/>
      <c r="I1101" s="154"/>
      <c r="J1101" s="37"/>
    </row>
    <row r="1102" spans="1:10" s="36" customFormat="1" ht="12.75">
      <c r="A1102" s="35"/>
      <c r="B1102" s="35"/>
      <c r="G1102" s="153"/>
      <c r="H1102" s="154"/>
      <c r="I1102" s="154"/>
      <c r="J1102" s="37"/>
    </row>
    <row r="1103" spans="1:10" s="36" customFormat="1" ht="12.75">
      <c r="A1103" s="35"/>
      <c r="B1103" s="35"/>
      <c r="G1103" s="153"/>
      <c r="H1103" s="154"/>
      <c r="I1103" s="154"/>
      <c r="J1103" s="37"/>
    </row>
    <row r="1104" spans="1:10" s="36" customFormat="1" ht="12.75">
      <c r="A1104" s="35"/>
      <c r="B1104" s="35"/>
      <c r="G1104" s="153"/>
      <c r="H1104" s="154"/>
      <c r="I1104" s="154"/>
      <c r="J1104" s="37"/>
    </row>
    <row r="1105" spans="1:10" s="36" customFormat="1" ht="12.75">
      <c r="A1105" s="35"/>
      <c r="B1105" s="35"/>
      <c r="G1105" s="153"/>
      <c r="H1105" s="154"/>
      <c r="I1105" s="154"/>
      <c r="J1105" s="37"/>
    </row>
    <row r="1106" spans="1:10" s="36" customFormat="1" ht="12.75">
      <c r="A1106" s="35"/>
      <c r="B1106" s="35"/>
      <c r="G1106" s="153"/>
      <c r="H1106" s="154"/>
      <c r="I1106" s="154"/>
      <c r="J1106" s="37"/>
    </row>
    <row r="1107" spans="1:10" s="36" customFormat="1" ht="12.75">
      <c r="A1107" s="35"/>
      <c r="B1107" s="35"/>
      <c r="G1107" s="153"/>
      <c r="H1107" s="154"/>
      <c r="I1107" s="154"/>
      <c r="J1107" s="37"/>
    </row>
    <row r="1108" spans="1:10" s="36" customFormat="1" ht="12.75">
      <c r="A1108" s="35"/>
      <c r="B1108" s="35"/>
      <c r="G1108" s="153"/>
      <c r="H1108" s="154"/>
      <c r="I1108" s="154"/>
      <c r="J1108" s="37"/>
    </row>
    <row r="1109" spans="1:10" s="36" customFormat="1" ht="12.75">
      <c r="A1109" s="35"/>
      <c r="B1109" s="35"/>
      <c r="G1109" s="153"/>
      <c r="H1109" s="154"/>
      <c r="I1109" s="154"/>
      <c r="J1109" s="37"/>
    </row>
    <row r="1110" spans="1:10" s="36" customFormat="1" ht="12.75">
      <c r="A1110" s="35"/>
      <c r="B1110" s="35"/>
      <c r="G1110" s="153"/>
      <c r="H1110" s="154"/>
      <c r="I1110" s="154"/>
      <c r="J1110" s="37"/>
    </row>
    <row r="1111" spans="1:10" s="36" customFormat="1" ht="12.75">
      <c r="A1111" s="35"/>
      <c r="B1111" s="35"/>
      <c r="G1111" s="153"/>
      <c r="H1111" s="154"/>
      <c r="I1111" s="154"/>
      <c r="J1111" s="37"/>
    </row>
    <row r="1112" spans="1:10" s="36" customFormat="1" ht="12.75">
      <c r="A1112" s="35"/>
      <c r="B1112" s="35"/>
      <c r="G1112" s="153"/>
      <c r="H1112" s="154"/>
      <c r="I1112" s="154"/>
      <c r="J1112" s="37"/>
    </row>
    <row r="1113" spans="1:10" s="36" customFormat="1" ht="12.75">
      <c r="A1113" s="35"/>
      <c r="B1113" s="35"/>
      <c r="G1113" s="153"/>
      <c r="H1113" s="154"/>
      <c r="I1113" s="154"/>
      <c r="J1113" s="37"/>
    </row>
    <row r="1114" spans="1:10" s="36" customFormat="1" ht="12.75">
      <c r="A1114" s="35"/>
      <c r="B1114" s="35"/>
      <c r="G1114" s="153"/>
      <c r="H1114" s="154"/>
      <c r="I1114" s="154"/>
      <c r="J1114" s="37"/>
    </row>
    <row r="1115" spans="1:10" s="36" customFormat="1" ht="12.75">
      <c r="A1115" s="35"/>
      <c r="B1115" s="35"/>
      <c r="G1115" s="153"/>
      <c r="H1115" s="154"/>
      <c r="I1115" s="154"/>
      <c r="J1115" s="37"/>
    </row>
    <row r="1116" spans="1:10" s="36" customFormat="1" ht="12.75">
      <c r="A1116" s="35"/>
      <c r="B1116" s="35"/>
      <c r="G1116" s="153"/>
      <c r="H1116" s="154"/>
      <c r="I1116" s="154"/>
      <c r="J1116" s="37"/>
    </row>
    <row r="1117" spans="1:10" s="36" customFormat="1" ht="12.75">
      <c r="A1117" s="35"/>
      <c r="B1117" s="35"/>
      <c r="G1117" s="153"/>
      <c r="H1117" s="154"/>
      <c r="I1117" s="154"/>
      <c r="J1117" s="37"/>
    </row>
    <row r="1118" spans="1:10" s="36" customFormat="1" ht="12.75">
      <c r="A1118" s="35"/>
      <c r="B1118" s="35"/>
      <c r="G1118" s="153"/>
      <c r="H1118" s="154"/>
      <c r="I1118" s="154"/>
      <c r="J1118" s="37"/>
    </row>
    <row r="1119" spans="1:10" s="36" customFormat="1" ht="12.75">
      <c r="A1119" s="35"/>
      <c r="B1119" s="35"/>
      <c r="G1119" s="153"/>
      <c r="H1119" s="154"/>
      <c r="I1119" s="154"/>
      <c r="J1119" s="37"/>
    </row>
    <row r="1120" spans="1:10" s="36" customFormat="1" ht="12.75">
      <c r="A1120" s="35"/>
      <c r="B1120" s="35"/>
      <c r="G1120" s="153"/>
      <c r="H1120" s="154"/>
      <c r="I1120" s="154"/>
      <c r="J1120" s="37"/>
    </row>
    <row r="1121" spans="1:10" s="36" customFormat="1" ht="12.75">
      <c r="A1121" s="35"/>
      <c r="B1121" s="35"/>
      <c r="G1121" s="153"/>
      <c r="H1121" s="154"/>
      <c r="I1121" s="154"/>
      <c r="J1121" s="37"/>
    </row>
    <row r="1122" spans="1:11" s="36" customFormat="1" ht="12.75">
      <c r="A1122" s="38"/>
      <c r="B1122" s="38"/>
      <c r="C1122" s="3"/>
      <c r="D1122" s="3"/>
      <c r="E1122" s="3"/>
      <c r="F1122" s="3"/>
      <c r="G1122" s="155"/>
      <c r="H1122" s="156"/>
      <c r="I1122" s="156"/>
      <c r="J1122" s="39"/>
      <c r="K1122" s="3"/>
    </row>
    <row r="1123" spans="1:11" s="36" customFormat="1" ht="12.75">
      <c r="A1123" s="38"/>
      <c r="B1123" s="38"/>
      <c r="C1123" s="3"/>
      <c r="D1123" s="3"/>
      <c r="E1123" s="3"/>
      <c r="F1123" s="3"/>
      <c r="G1123" s="155"/>
      <c r="H1123" s="156"/>
      <c r="I1123" s="156"/>
      <c r="J1123" s="39"/>
      <c r="K1123" s="3"/>
    </row>
    <row r="1124" spans="1:11" s="36" customFormat="1" ht="12.75">
      <c r="A1124" s="38"/>
      <c r="B1124" s="38"/>
      <c r="C1124" s="3"/>
      <c r="D1124" s="3"/>
      <c r="E1124" s="3"/>
      <c r="F1124" s="3"/>
      <c r="G1124" s="155"/>
      <c r="H1124" s="156"/>
      <c r="I1124" s="156"/>
      <c r="J1124" s="39"/>
      <c r="K1124" s="3"/>
    </row>
    <row r="1125" spans="1:11" s="36" customFormat="1" ht="12.75">
      <c r="A1125" s="38"/>
      <c r="B1125" s="38"/>
      <c r="C1125" s="3"/>
      <c r="D1125" s="3"/>
      <c r="E1125" s="3"/>
      <c r="F1125" s="3"/>
      <c r="G1125" s="155"/>
      <c r="H1125" s="156"/>
      <c r="I1125" s="156"/>
      <c r="J1125" s="39"/>
      <c r="K1125" s="3"/>
    </row>
    <row r="1126" spans="1:11" s="36" customFormat="1" ht="12.75">
      <c r="A1126" s="38"/>
      <c r="B1126" s="38"/>
      <c r="C1126" s="3"/>
      <c r="D1126" s="3"/>
      <c r="E1126" s="3"/>
      <c r="F1126" s="3"/>
      <c r="G1126" s="155"/>
      <c r="H1126" s="156"/>
      <c r="I1126" s="156"/>
      <c r="J1126" s="39"/>
      <c r="K1126" s="3"/>
    </row>
    <row r="1127" spans="1:11" s="36" customFormat="1" ht="12.75">
      <c r="A1127" s="38"/>
      <c r="B1127" s="38"/>
      <c r="C1127" s="3"/>
      <c r="D1127" s="3"/>
      <c r="E1127" s="3"/>
      <c r="F1127" s="3"/>
      <c r="G1127" s="155"/>
      <c r="H1127" s="156"/>
      <c r="I1127" s="156"/>
      <c r="J1127" s="39"/>
      <c r="K1127" s="3"/>
    </row>
    <row r="1128" spans="1:11" s="36" customFormat="1" ht="12.75">
      <c r="A1128" s="38"/>
      <c r="B1128" s="38"/>
      <c r="C1128" s="3"/>
      <c r="D1128" s="3"/>
      <c r="E1128" s="3"/>
      <c r="F1128" s="3"/>
      <c r="G1128" s="155"/>
      <c r="H1128" s="156"/>
      <c r="I1128" s="156"/>
      <c r="J1128" s="39"/>
      <c r="K1128" s="3"/>
    </row>
    <row r="1129" spans="1:11" s="36" customFormat="1" ht="12.75">
      <c r="A1129" s="38"/>
      <c r="B1129" s="38"/>
      <c r="C1129" s="3"/>
      <c r="D1129" s="3"/>
      <c r="E1129" s="3"/>
      <c r="F1129" s="3"/>
      <c r="G1129" s="155"/>
      <c r="H1129" s="156"/>
      <c r="I1129" s="156"/>
      <c r="J1129" s="39"/>
      <c r="K1129" s="3"/>
    </row>
    <row r="1130" spans="1:11" s="36" customFormat="1" ht="12.75">
      <c r="A1130" s="38"/>
      <c r="B1130" s="38"/>
      <c r="C1130" s="3"/>
      <c r="D1130" s="3"/>
      <c r="E1130" s="3"/>
      <c r="F1130" s="3"/>
      <c r="G1130" s="155"/>
      <c r="H1130" s="156"/>
      <c r="I1130" s="156"/>
      <c r="J1130" s="39"/>
      <c r="K1130" s="3"/>
    </row>
    <row r="1131" spans="1:11" s="36" customFormat="1" ht="12.75">
      <c r="A1131" s="38"/>
      <c r="B1131" s="38"/>
      <c r="C1131" s="3"/>
      <c r="D1131" s="3"/>
      <c r="E1131" s="3"/>
      <c r="F1131" s="3"/>
      <c r="G1131" s="155"/>
      <c r="H1131" s="156"/>
      <c r="I1131" s="156"/>
      <c r="J1131" s="39"/>
      <c r="K1131" s="3"/>
    </row>
    <row r="1132" spans="1:11" s="36" customFormat="1" ht="12.75">
      <c r="A1132" s="38"/>
      <c r="B1132" s="38"/>
      <c r="C1132" s="3"/>
      <c r="D1132" s="3"/>
      <c r="E1132" s="3"/>
      <c r="F1132" s="3"/>
      <c r="G1132" s="155"/>
      <c r="H1132" s="156"/>
      <c r="I1132" s="156"/>
      <c r="J1132" s="39"/>
      <c r="K1132" s="3"/>
    </row>
    <row r="1133" spans="1:11" s="36" customFormat="1" ht="12.75">
      <c r="A1133" s="38"/>
      <c r="B1133" s="38"/>
      <c r="C1133" s="3"/>
      <c r="D1133" s="3"/>
      <c r="E1133" s="3"/>
      <c r="F1133" s="3"/>
      <c r="G1133" s="155"/>
      <c r="H1133" s="156"/>
      <c r="I1133" s="156"/>
      <c r="J1133" s="39"/>
      <c r="K1133" s="3"/>
    </row>
    <row r="1134" spans="1:11" s="36" customFormat="1" ht="12.75">
      <c r="A1134" s="38"/>
      <c r="B1134" s="38"/>
      <c r="C1134" s="3"/>
      <c r="D1134" s="3"/>
      <c r="E1134" s="3"/>
      <c r="F1134" s="3"/>
      <c r="G1134" s="155"/>
      <c r="H1134" s="156"/>
      <c r="I1134" s="156"/>
      <c r="J1134" s="39"/>
      <c r="K1134" s="3"/>
    </row>
    <row r="1135" spans="1:11" s="36" customFormat="1" ht="12.75">
      <c r="A1135" s="38"/>
      <c r="B1135" s="38"/>
      <c r="C1135" s="3"/>
      <c r="D1135" s="3"/>
      <c r="E1135" s="3"/>
      <c r="F1135" s="3"/>
      <c r="G1135" s="155"/>
      <c r="H1135" s="156"/>
      <c r="I1135" s="156"/>
      <c r="J1135" s="39"/>
      <c r="K1135" s="3"/>
    </row>
    <row r="1136" spans="1:11" s="36" customFormat="1" ht="12.75">
      <c r="A1136" s="38"/>
      <c r="B1136" s="38"/>
      <c r="C1136" s="3"/>
      <c r="D1136" s="3"/>
      <c r="E1136" s="3"/>
      <c r="F1136" s="3"/>
      <c r="G1136" s="155"/>
      <c r="H1136" s="156"/>
      <c r="I1136" s="156"/>
      <c r="J1136" s="39"/>
      <c r="K1136" s="3"/>
    </row>
    <row r="1137" spans="1:11" s="36" customFormat="1" ht="12.75">
      <c r="A1137" s="38"/>
      <c r="B1137" s="38"/>
      <c r="C1137" s="3"/>
      <c r="D1137" s="3"/>
      <c r="E1137" s="3"/>
      <c r="F1137" s="3"/>
      <c r="G1137" s="155"/>
      <c r="H1137" s="156"/>
      <c r="I1137" s="156"/>
      <c r="J1137" s="39"/>
      <c r="K1137" s="3"/>
    </row>
    <row r="1138" spans="1:11" s="36" customFormat="1" ht="12.75">
      <c r="A1138" s="38"/>
      <c r="B1138" s="38"/>
      <c r="C1138" s="3"/>
      <c r="D1138" s="3"/>
      <c r="E1138" s="3"/>
      <c r="F1138" s="3"/>
      <c r="G1138" s="155"/>
      <c r="H1138" s="156"/>
      <c r="I1138" s="156"/>
      <c r="J1138" s="39"/>
      <c r="K1138" s="3"/>
    </row>
    <row r="1139" spans="1:11" s="36" customFormat="1" ht="12.75">
      <c r="A1139" s="38"/>
      <c r="B1139" s="38"/>
      <c r="C1139" s="3"/>
      <c r="D1139" s="3"/>
      <c r="E1139" s="3"/>
      <c r="F1139" s="3"/>
      <c r="G1139" s="155"/>
      <c r="H1139" s="156"/>
      <c r="I1139" s="156"/>
      <c r="J1139" s="39"/>
      <c r="K1139" s="3"/>
    </row>
    <row r="1140" spans="1:11" s="36" customFormat="1" ht="12.75">
      <c r="A1140" s="38"/>
      <c r="B1140" s="38"/>
      <c r="C1140" s="3"/>
      <c r="D1140" s="3"/>
      <c r="E1140" s="3"/>
      <c r="F1140" s="3"/>
      <c r="G1140" s="155"/>
      <c r="H1140" s="156"/>
      <c r="I1140" s="156"/>
      <c r="J1140" s="39"/>
      <c r="K1140" s="3"/>
    </row>
    <row r="1141" spans="1:11" s="36" customFormat="1" ht="12.75">
      <c r="A1141" s="38"/>
      <c r="B1141" s="38"/>
      <c r="C1141" s="3"/>
      <c r="D1141" s="3"/>
      <c r="E1141" s="3"/>
      <c r="F1141" s="3"/>
      <c r="G1141" s="155"/>
      <c r="H1141" s="156"/>
      <c r="I1141" s="156"/>
      <c r="J1141" s="39"/>
      <c r="K1141" s="3"/>
    </row>
    <row r="1142" spans="1:11" s="36" customFormat="1" ht="12.75">
      <c r="A1142" s="38"/>
      <c r="B1142" s="38"/>
      <c r="C1142" s="3"/>
      <c r="D1142" s="3"/>
      <c r="E1142" s="3"/>
      <c r="F1142" s="3"/>
      <c r="G1142" s="155"/>
      <c r="H1142" s="156"/>
      <c r="I1142" s="156"/>
      <c r="J1142" s="39"/>
      <c r="K1142" s="3"/>
    </row>
    <row r="1143" spans="1:11" s="36" customFormat="1" ht="12.75">
      <c r="A1143" s="38"/>
      <c r="B1143" s="38"/>
      <c r="C1143" s="3"/>
      <c r="D1143" s="3"/>
      <c r="E1143" s="3"/>
      <c r="F1143" s="3"/>
      <c r="G1143" s="155"/>
      <c r="H1143" s="156"/>
      <c r="I1143" s="156"/>
      <c r="J1143" s="39"/>
      <c r="K1143" s="3"/>
    </row>
    <row r="1144" spans="1:11" s="36" customFormat="1" ht="12.75">
      <c r="A1144" s="38"/>
      <c r="B1144" s="38"/>
      <c r="C1144" s="3"/>
      <c r="D1144" s="3"/>
      <c r="E1144" s="3"/>
      <c r="F1144" s="3"/>
      <c r="G1144" s="155"/>
      <c r="H1144" s="156"/>
      <c r="I1144" s="156"/>
      <c r="J1144" s="39"/>
      <c r="K1144" s="3"/>
    </row>
    <row r="1145" spans="1:11" s="36" customFormat="1" ht="12.75">
      <c r="A1145" s="38"/>
      <c r="B1145" s="38"/>
      <c r="C1145" s="3"/>
      <c r="D1145" s="3"/>
      <c r="E1145" s="3"/>
      <c r="F1145" s="3"/>
      <c r="G1145" s="155"/>
      <c r="H1145" s="156"/>
      <c r="I1145" s="156"/>
      <c r="J1145" s="39"/>
      <c r="K1145" s="3"/>
    </row>
    <row r="1146" spans="1:11" s="36" customFormat="1" ht="12.75">
      <c r="A1146" s="38"/>
      <c r="B1146" s="38"/>
      <c r="C1146" s="3"/>
      <c r="D1146" s="3"/>
      <c r="E1146" s="3"/>
      <c r="F1146" s="3"/>
      <c r="G1146" s="155"/>
      <c r="H1146" s="156"/>
      <c r="I1146" s="156"/>
      <c r="J1146" s="39"/>
      <c r="K1146" s="3"/>
    </row>
    <row r="1147" spans="1:11" s="36" customFormat="1" ht="12.75">
      <c r="A1147" s="38"/>
      <c r="B1147" s="38"/>
      <c r="C1147" s="3"/>
      <c r="D1147" s="3"/>
      <c r="E1147" s="3"/>
      <c r="F1147" s="3"/>
      <c r="G1147" s="155"/>
      <c r="H1147" s="156"/>
      <c r="I1147" s="156"/>
      <c r="J1147" s="39"/>
      <c r="K1147" s="3"/>
    </row>
    <row r="1148" spans="1:11" s="36" customFormat="1" ht="12.75">
      <c r="A1148" s="38"/>
      <c r="B1148" s="38"/>
      <c r="C1148" s="3"/>
      <c r="D1148" s="3"/>
      <c r="E1148" s="3"/>
      <c r="F1148" s="3"/>
      <c r="G1148" s="155"/>
      <c r="H1148" s="156"/>
      <c r="I1148" s="156"/>
      <c r="J1148" s="39"/>
      <c r="K1148" s="3"/>
    </row>
    <row r="1149" spans="1:11" s="36" customFormat="1" ht="12.75">
      <c r="A1149" s="38"/>
      <c r="B1149" s="38"/>
      <c r="C1149" s="3"/>
      <c r="D1149" s="3"/>
      <c r="E1149" s="3"/>
      <c r="F1149" s="3"/>
      <c r="G1149" s="155"/>
      <c r="H1149" s="156"/>
      <c r="I1149" s="156"/>
      <c r="J1149" s="39"/>
      <c r="K1149" s="3"/>
    </row>
  </sheetData>
  <sheetProtection/>
  <protectedRanges>
    <protectedRange sqref="J61" name="Диапазон1_3_1_1_3_11_1_1_3_1_1_2_3_3_2"/>
  </protectedRanges>
  <mergeCells count="3">
    <mergeCell ref="A1:K1"/>
    <mergeCell ref="A2:K2"/>
    <mergeCell ref="A3:K3"/>
  </mergeCells>
  <printOptions/>
  <pageMargins left="0.47" right="0.18" top="0.63" bottom="0.66" header="0.5" footer="0.17"/>
  <pageSetup horizontalDpi="600" verticalDpi="600" orientation="portrait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9"/>
  <sheetViews>
    <sheetView view="pageBreakPreview"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26.00390625" style="171" customWidth="1"/>
    <col min="2" max="2" width="18.00390625" style="171" customWidth="1"/>
    <col min="3" max="3" width="14.140625" style="171" customWidth="1"/>
    <col min="4" max="4" width="18.00390625" style="171" customWidth="1"/>
    <col min="5" max="5" width="16.00390625" style="171" customWidth="1"/>
    <col min="6" max="16384" width="9.140625" style="171" customWidth="1"/>
  </cols>
  <sheetData>
    <row r="1" spans="1:5" ht="52.5" customHeight="1">
      <c r="A1" s="305" t="s">
        <v>120</v>
      </c>
      <c r="B1" s="305"/>
      <c r="C1" s="305"/>
      <c r="D1" s="305"/>
      <c r="E1" s="305"/>
    </row>
    <row r="2" spans="1:5" ht="15">
      <c r="A2" s="170"/>
      <c r="B2" s="170"/>
      <c r="C2" s="170"/>
      <c r="D2" s="170"/>
      <c r="E2" s="170"/>
    </row>
    <row r="3" spans="1:5" ht="18">
      <c r="A3" s="63" t="s">
        <v>34</v>
      </c>
      <c r="B3" s="172"/>
      <c r="C3" s="172"/>
      <c r="D3" s="172"/>
      <c r="E3" s="172"/>
    </row>
    <row r="4" spans="1:5" ht="8.25" customHeight="1">
      <c r="A4" s="63"/>
      <c r="B4" s="172"/>
      <c r="C4" s="172"/>
      <c r="D4" s="172"/>
      <c r="E4" s="172"/>
    </row>
    <row r="5" spans="1:5" ht="21" customHeight="1">
      <c r="A5" s="46" t="s">
        <v>40</v>
      </c>
      <c r="B5" s="172"/>
      <c r="C5" s="172"/>
      <c r="D5" s="173"/>
      <c r="E5" s="47" t="s">
        <v>119</v>
      </c>
    </row>
    <row r="6" spans="1:5" ht="14.25">
      <c r="A6" s="174" t="s">
        <v>103</v>
      </c>
      <c r="B6" s="174" t="s">
        <v>104</v>
      </c>
      <c r="C6" s="174" t="s">
        <v>105</v>
      </c>
      <c r="D6" s="174" t="s">
        <v>106</v>
      </c>
      <c r="E6" s="174" t="s">
        <v>107</v>
      </c>
    </row>
    <row r="7" spans="1:5" ht="28.5" customHeight="1">
      <c r="A7" s="175" t="s">
        <v>92</v>
      </c>
      <c r="B7" s="175" t="s">
        <v>123</v>
      </c>
      <c r="C7" s="175" t="s">
        <v>110</v>
      </c>
      <c r="D7" s="175" t="s">
        <v>108</v>
      </c>
      <c r="E7" s="176"/>
    </row>
    <row r="8" spans="1:5" ht="28.5" customHeight="1">
      <c r="A8" s="175" t="s">
        <v>109</v>
      </c>
      <c r="B8" s="175" t="s">
        <v>121</v>
      </c>
      <c r="C8" s="175" t="s">
        <v>110</v>
      </c>
      <c r="D8" s="177" t="s">
        <v>122</v>
      </c>
      <c r="E8" s="176"/>
    </row>
    <row r="9" spans="1:5" ht="28.5" customHeight="1">
      <c r="A9" s="175" t="s">
        <v>109</v>
      </c>
      <c r="B9" s="175" t="s">
        <v>124</v>
      </c>
      <c r="C9" s="175" t="s">
        <v>131</v>
      </c>
      <c r="D9" s="175" t="s">
        <v>108</v>
      </c>
      <c r="E9" s="176"/>
    </row>
    <row r="10" spans="1:5" ht="28.5" customHeight="1">
      <c r="A10" s="175" t="s">
        <v>112</v>
      </c>
      <c r="B10" s="175" t="s">
        <v>35</v>
      </c>
      <c r="C10" s="175" t="s">
        <v>116</v>
      </c>
      <c r="D10" s="175" t="s">
        <v>108</v>
      </c>
      <c r="E10" s="176"/>
    </row>
    <row r="11" spans="1:5" ht="28.5" customHeight="1">
      <c r="A11" s="175" t="s">
        <v>112</v>
      </c>
      <c r="B11" s="175" t="s">
        <v>304</v>
      </c>
      <c r="C11" s="175" t="s">
        <v>116</v>
      </c>
      <c r="D11" s="177" t="s">
        <v>130</v>
      </c>
      <c r="E11" s="176"/>
    </row>
    <row r="12" spans="1:5" ht="28.5" customHeight="1">
      <c r="A12" s="175" t="s">
        <v>113</v>
      </c>
      <c r="B12" s="175" t="s">
        <v>114</v>
      </c>
      <c r="C12" s="175" t="s">
        <v>111</v>
      </c>
      <c r="D12" s="175" t="s">
        <v>108</v>
      </c>
      <c r="E12" s="176"/>
    </row>
    <row r="13" spans="1:5" ht="28.5" customHeight="1">
      <c r="A13" s="175" t="s">
        <v>115</v>
      </c>
      <c r="B13" s="175" t="s">
        <v>132</v>
      </c>
      <c r="C13" s="175" t="s">
        <v>116</v>
      </c>
      <c r="D13" s="177" t="s">
        <v>130</v>
      </c>
      <c r="E13" s="176"/>
    </row>
    <row r="14" spans="1:5" ht="28.5" customHeight="1">
      <c r="A14" s="175" t="s">
        <v>117</v>
      </c>
      <c r="B14" s="175"/>
      <c r="C14" s="175"/>
      <c r="D14" s="175"/>
      <c r="E14" s="176"/>
    </row>
    <row r="15" spans="1:5" ht="20.25" customHeight="1">
      <c r="A15" s="175"/>
      <c r="B15" s="178"/>
      <c r="C15" s="178"/>
      <c r="D15" s="175"/>
      <c r="E15" s="176"/>
    </row>
    <row r="16" spans="1:5" ht="20.25" customHeight="1">
      <c r="A16" s="175" t="s">
        <v>118</v>
      </c>
      <c r="B16" s="175" t="s">
        <v>125</v>
      </c>
      <c r="C16" s="175"/>
      <c r="D16" s="175"/>
      <c r="E16" s="175"/>
    </row>
    <row r="18" spans="1:25" s="179" customFormat="1" ht="42" customHeight="1">
      <c r="A18" s="24" t="s">
        <v>92</v>
      </c>
      <c r="B18" s="24"/>
      <c r="C18" s="57" t="s">
        <v>78</v>
      </c>
      <c r="D18" s="24"/>
      <c r="E18" s="24"/>
      <c r="J18" s="24"/>
      <c r="K18" s="57"/>
      <c r="L18" s="58"/>
      <c r="M18" s="57"/>
      <c r="N18" s="24"/>
      <c r="O18" s="25"/>
      <c r="P18" s="26"/>
      <c r="Q18" s="24"/>
      <c r="R18" s="25"/>
      <c r="S18" s="26"/>
      <c r="T18" s="24"/>
      <c r="U18" s="24"/>
      <c r="V18" s="24"/>
      <c r="W18" s="24"/>
      <c r="X18" s="24"/>
      <c r="Y18" s="26"/>
    </row>
    <row r="19" spans="1:25" s="179" customFormat="1" ht="42" customHeight="1">
      <c r="A19" s="24" t="s">
        <v>93</v>
      </c>
      <c r="B19" s="24"/>
      <c r="C19" s="57" t="s">
        <v>79</v>
      </c>
      <c r="D19" s="24"/>
      <c r="E19" s="24"/>
      <c r="J19" s="24"/>
      <c r="K19" s="57"/>
      <c r="L19" s="58"/>
      <c r="M19" s="59"/>
      <c r="O19" s="25"/>
      <c r="P19" s="26"/>
      <c r="Q19" s="24"/>
      <c r="R19" s="25"/>
      <c r="S19" s="26"/>
      <c r="T19" s="24"/>
      <c r="U19" s="24"/>
      <c r="V19" s="24"/>
      <c r="W19" s="24"/>
      <c r="X19" s="24"/>
      <c r="Y19" s="26"/>
    </row>
  </sheetData>
  <sheetProtection/>
  <mergeCells count="1">
    <mergeCell ref="A1:E1"/>
  </mergeCells>
  <printOptions/>
  <pageMargins left="0.7" right="0.3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7"/>
  <sheetViews>
    <sheetView view="pageBreakPreview" zoomScale="90" zoomScaleSheetLayoutView="90" zoomScalePageLayoutView="0" workbookViewId="0" topLeftCell="A1">
      <selection activeCell="AA17" sqref="AA17"/>
    </sheetView>
  </sheetViews>
  <sheetFormatPr defaultColWidth="9.140625" defaultRowHeight="12.75"/>
  <cols>
    <col min="1" max="1" width="4.28125" style="18" customWidth="1"/>
    <col min="2" max="2" width="4.7109375" style="18" hidden="1" customWidth="1"/>
    <col min="3" max="3" width="8.7109375" style="18" hidden="1" customWidth="1"/>
    <col min="4" max="4" width="15.00390625" style="18" customWidth="1"/>
    <col min="5" max="5" width="7.7109375" style="18" customWidth="1"/>
    <col min="6" max="6" width="4.7109375" style="18" customWidth="1"/>
    <col min="7" max="7" width="30.421875" style="18" customWidth="1"/>
    <col min="8" max="8" width="7.7109375" style="18" customWidth="1"/>
    <col min="9" max="9" width="14.421875" style="18" customWidth="1"/>
    <col min="10" max="10" width="12.7109375" style="18" hidden="1" customWidth="1"/>
    <col min="11" max="11" width="20.8515625" style="18" customWidth="1"/>
    <col min="12" max="12" width="6.00390625" style="27" customWidth="1"/>
    <col min="13" max="13" width="8.7109375" style="28" customWidth="1"/>
    <col min="14" max="14" width="3.7109375" style="18" customWidth="1"/>
    <col min="15" max="15" width="6.28125" style="27" customWidth="1"/>
    <col min="16" max="16" width="8.7109375" style="28" customWidth="1"/>
    <col min="17" max="17" width="3.7109375" style="18" customWidth="1"/>
    <col min="18" max="18" width="6.28125" style="27" customWidth="1"/>
    <col min="19" max="19" width="8.7109375" style="28" customWidth="1"/>
    <col min="20" max="20" width="3.7109375" style="18" customWidth="1"/>
    <col min="21" max="22" width="4.8515625" style="18" customWidth="1"/>
    <col min="23" max="24" width="6.7109375" style="18" customWidth="1"/>
    <col min="25" max="25" width="9.7109375" style="28" customWidth="1"/>
    <col min="26" max="26" width="6.7109375" style="18" hidden="1" customWidth="1"/>
    <col min="27" max="16384" width="9.140625" style="18" customWidth="1"/>
  </cols>
  <sheetData>
    <row r="1" spans="1:44" s="5" customFormat="1" ht="14.25">
      <c r="A1" s="4" t="s">
        <v>94</v>
      </c>
      <c r="D1" s="6"/>
      <c r="E1" s="4" t="s">
        <v>95</v>
      </c>
      <c r="F1" s="6"/>
      <c r="G1" s="6"/>
      <c r="H1" s="4" t="s">
        <v>96</v>
      </c>
      <c r="K1" s="6"/>
      <c r="L1" s="7"/>
      <c r="M1" s="8" t="s">
        <v>97</v>
      </c>
      <c r="N1" s="9"/>
      <c r="O1" s="7"/>
      <c r="P1" s="8" t="s">
        <v>98</v>
      </c>
      <c r="Q1" s="9"/>
      <c r="R1" s="7"/>
      <c r="S1" s="8" t="s">
        <v>99</v>
      </c>
      <c r="T1" s="9"/>
      <c r="U1" s="9"/>
      <c r="V1" s="9"/>
      <c r="W1" s="9"/>
      <c r="X1" s="9"/>
      <c r="Y1" s="10" t="s">
        <v>100</v>
      </c>
      <c r="Z1" s="9"/>
      <c r="AB1" s="11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R1" s="13"/>
    </row>
    <row r="2" spans="1:25" s="3" customFormat="1" ht="7.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4"/>
      <c r="M2" s="15"/>
      <c r="N2" s="2"/>
      <c r="O2" s="16"/>
      <c r="P2" s="15"/>
      <c r="Q2" s="2"/>
      <c r="R2" s="16"/>
      <c r="S2" s="15"/>
      <c r="T2" s="2"/>
      <c r="Y2" s="17"/>
    </row>
    <row r="3" spans="1:26" ht="44.25" customHeight="1">
      <c r="A3" s="284" t="s">
        <v>120</v>
      </c>
      <c r="B3" s="284"/>
      <c r="C3" s="284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</row>
    <row r="4" spans="1:26" s="19" customFormat="1" ht="15.75" customHeight="1">
      <c r="A4" s="279" t="s">
        <v>86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</row>
    <row r="5" spans="1:26" s="20" customFormat="1" ht="15.75" customHeight="1">
      <c r="A5" s="280" t="s">
        <v>32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</row>
    <row r="6" spans="1:26" s="29" customFormat="1" ht="15.75" customHeight="1">
      <c r="A6" s="286" t="s">
        <v>102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</row>
    <row r="7" spans="1:24" s="101" customFormat="1" ht="21" customHeight="1">
      <c r="A7" s="292" t="s">
        <v>300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</row>
    <row r="8" spans="1:26" s="116" customFormat="1" ht="15" customHeight="1">
      <c r="A8" s="46" t="s">
        <v>40</v>
      </c>
      <c r="B8" s="112"/>
      <c r="C8" s="112"/>
      <c r="D8" s="113"/>
      <c r="E8" s="113"/>
      <c r="F8" s="113"/>
      <c r="G8" s="114"/>
      <c r="H8" s="114"/>
      <c r="I8" s="115"/>
      <c r="J8" s="115"/>
      <c r="L8" s="47"/>
      <c r="Y8" s="47" t="s">
        <v>119</v>
      </c>
      <c r="Z8" s="47"/>
    </row>
    <row r="9" spans="1:26" s="22" customFormat="1" ht="19.5" customHeight="1">
      <c r="A9" s="288" t="s">
        <v>101</v>
      </c>
      <c r="B9" s="289" t="s">
        <v>87</v>
      </c>
      <c r="C9" s="290" t="s">
        <v>26</v>
      </c>
      <c r="D9" s="281" t="s">
        <v>10</v>
      </c>
      <c r="E9" s="281" t="s">
        <v>88</v>
      </c>
      <c r="F9" s="288" t="s">
        <v>89</v>
      </c>
      <c r="G9" s="281" t="s">
        <v>11</v>
      </c>
      <c r="H9" s="281" t="s">
        <v>88</v>
      </c>
      <c r="I9" s="281" t="s">
        <v>90</v>
      </c>
      <c r="J9" s="282" t="s">
        <v>23</v>
      </c>
      <c r="K9" s="281" t="s">
        <v>91</v>
      </c>
      <c r="L9" s="287" t="s">
        <v>41</v>
      </c>
      <c r="M9" s="287"/>
      <c r="N9" s="287"/>
      <c r="O9" s="287" t="s">
        <v>18</v>
      </c>
      <c r="P9" s="287"/>
      <c r="Q9" s="287"/>
      <c r="R9" s="287" t="s">
        <v>12</v>
      </c>
      <c r="S9" s="287"/>
      <c r="T9" s="287"/>
      <c r="U9" s="293" t="s">
        <v>27</v>
      </c>
      <c r="V9" s="290" t="s">
        <v>28</v>
      </c>
      <c r="W9" s="288" t="s">
        <v>13</v>
      </c>
      <c r="X9" s="289" t="s">
        <v>25</v>
      </c>
      <c r="Y9" s="295" t="s">
        <v>14</v>
      </c>
      <c r="Z9" s="295" t="s">
        <v>15</v>
      </c>
    </row>
    <row r="10" spans="1:26" s="22" customFormat="1" ht="39.75" customHeight="1">
      <c r="A10" s="288"/>
      <c r="B10" s="289"/>
      <c r="C10" s="291"/>
      <c r="D10" s="281"/>
      <c r="E10" s="281"/>
      <c r="F10" s="288"/>
      <c r="G10" s="281"/>
      <c r="H10" s="281"/>
      <c r="I10" s="281"/>
      <c r="J10" s="283"/>
      <c r="K10" s="281"/>
      <c r="L10" s="60" t="s">
        <v>16</v>
      </c>
      <c r="M10" s="61" t="s">
        <v>17</v>
      </c>
      <c r="N10" s="62" t="s">
        <v>101</v>
      </c>
      <c r="O10" s="60" t="s">
        <v>16</v>
      </c>
      <c r="P10" s="61" t="s">
        <v>17</v>
      </c>
      <c r="Q10" s="62" t="s">
        <v>101</v>
      </c>
      <c r="R10" s="60" t="s">
        <v>16</v>
      </c>
      <c r="S10" s="61" t="s">
        <v>17</v>
      </c>
      <c r="T10" s="62" t="s">
        <v>101</v>
      </c>
      <c r="U10" s="294"/>
      <c r="V10" s="291"/>
      <c r="W10" s="288"/>
      <c r="X10" s="289"/>
      <c r="Y10" s="295"/>
      <c r="Z10" s="295"/>
    </row>
    <row r="11" spans="1:26" s="161" customFormat="1" ht="41.25" customHeight="1">
      <c r="A11" s="165">
        <f>RANK(Y11,Y$11:Y$12)</f>
        <v>1</v>
      </c>
      <c r="B11" s="48"/>
      <c r="C11" s="133"/>
      <c r="D11" s="251" t="s">
        <v>137</v>
      </c>
      <c r="E11" s="212" t="s">
        <v>51</v>
      </c>
      <c r="F11" s="224" t="s">
        <v>29</v>
      </c>
      <c r="G11" s="213" t="s">
        <v>141</v>
      </c>
      <c r="H11" s="267" t="s">
        <v>139</v>
      </c>
      <c r="I11" s="250" t="s">
        <v>140</v>
      </c>
      <c r="J11" s="205" t="s">
        <v>52</v>
      </c>
      <c r="K11" s="66" t="s">
        <v>69</v>
      </c>
      <c r="L11" s="157">
        <v>246.5</v>
      </c>
      <c r="M11" s="158">
        <f>L11/3.8</f>
        <v>64.86842105263158</v>
      </c>
      <c r="N11" s="159">
        <f>RANK(M11,M$11:M$12,0)</f>
        <v>1</v>
      </c>
      <c r="O11" s="157">
        <v>242.5</v>
      </c>
      <c r="P11" s="158">
        <f>O11/3.8</f>
        <v>63.81578947368421</v>
      </c>
      <c r="Q11" s="159">
        <f>RANK(P11,P$11:P$12,0)</f>
        <v>1</v>
      </c>
      <c r="R11" s="157">
        <v>247</v>
      </c>
      <c r="S11" s="158">
        <f>R11/3.8</f>
        <v>65</v>
      </c>
      <c r="T11" s="159">
        <f>RANK(S11,S$11:S$12,0)</f>
        <v>1</v>
      </c>
      <c r="U11" s="159"/>
      <c r="V11" s="159"/>
      <c r="W11" s="157">
        <f>L11+O11+R11</f>
        <v>736</v>
      </c>
      <c r="X11" s="157"/>
      <c r="Y11" s="158">
        <f>ROUND(SUM(M11,P11,S11)/3,3)-IF($U11=1,2,IF($U11=2,3,0))</f>
        <v>64.561</v>
      </c>
      <c r="Z11" s="159"/>
    </row>
    <row r="12" spans="1:26" s="161" customFormat="1" ht="41.25" customHeight="1">
      <c r="A12" s="165">
        <f>RANK(Y12,Y$11:Y$12)</f>
        <v>2</v>
      </c>
      <c r="B12" s="48"/>
      <c r="C12" s="133"/>
      <c r="D12" s="200" t="s">
        <v>137</v>
      </c>
      <c r="E12" s="201" t="s">
        <v>51</v>
      </c>
      <c r="F12" s="198" t="s">
        <v>29</v>
      </c>
      <c r="G12" s="202" t="s">
        <v>138</v>
      </c>
      <c r="H12" s="203" t="s">
        <v>53</v>
      </c>
      <c r="I12" s="204" t="s">
        <v>54</v>
      </c>
      <c r="J12" s="205" t="s">
        <v>52</v>
      </c>
      <c r="K12" s="66" t="s">
        <v>69</v>
      </c>
      <c r="L12" s="157">
        <v>238.5</v>
      </c>
      <c r="M12" s="158">
        <f>L12/3.8</f>
        <v>62.76315789473684</v>
      </c>
      <c r="N12" s="159">
        <f>RANK(M12,M$11:M$12,0)</f>
        <v>2</v>
      </c>
      <c r="O12" s="157">
        <v>239</v>
      </c>
      <c r="P12" s="158">
        <f>O12/3.8</f>
        <v>62.89473684210527</v>
      </c>
      <c r="Q12" s="159">
        <f>RANK(P12,P$11:P$12,0)</f>
        <v>2</v>
      </c>
      <c r="R12" s="157">
        <v>245.5</v>
      </c>
      <c r="S12" s="158">
        <f>R12/3.8</f>
        <v>64.60526315789474</v>
      </c>
      <c r="T12" s="159">
        <f>RANK(S12,S$11:S$12,0)</f>
        <v>2</v>
      </c>
      <c r="U12" s="159"/>
      <c r="V12" s="159"/>
      <c r="W12" s="157">
        <f>L12+O12+R12</f>
        <v>723</v>
      </c>
      <c r="X12" s="160"/>
      <c r="Y12" s="158">
        <f>ROUND(SUM(M12,P12,S12)/3,3)-IF($U12=1,2,IF($U12=2,3,0))</f>
        <v>63.421</v>
      </c>
      <c r="Z12" s="159"/>
    </row>
    <row r="13" spans="1:26" s="99" customFormat="1" ht="61.5" customHeight="1">
      <c r="A13" s="136"/>
      <c r="B13" s="86"/>
      <c r="C13" s="137"/>
      <c r="D13" s="138"/>
      <c r="E13" s="139"/>
      <c r="F13" s="140"/>
      <c r="G13" s="141"/>
      <c r="H13" s="142"/>
      <c r="I13" s="143"/>
      <c r="J13" s="144"/>
      <c r="K13" s="139"/>
      <c r="L13" s="145"/>
      <c r="M13" s="95"/>
      <c r="N13" s="96"/>
      <c r="O13" s="145"/>
      <c r="P13" s="95"/>
      <c r="Q13" s="96"/>
      <c r="R13" s="145"/>
      <c r="S13" s="95"/>
      <c r="T13" s="96"/>
      <c r="U13" s="96"/>
      <c r="V13" s="96"/>
      <c r="W13" s="145"/>
      <c r="X13" s="94"/>
      <c r="Y13" s="95"/>
      <c r="Z13" s="96"/>
    </row>
    <row r="14" spans="1:23" s="98" customFormat="1" ht="39.75" customHeight="1">
      <c r="A14" s="24"/>
      <c r="B14" s="24"/>
      <c r="C14" s="24"/>
      <c r="D14" s="24" t="s">
        <v>92</v>
      </c>
      <c r="E14" s="24"/>
      <c r="F14" s="24"/>
      <c r="G14" s="24"/>
      <c r="H14" s="57" t="s">
        <v>78</v>
      </c>
      <c r="I14" s="58"/>
      <c r="J14" s="57"/>
      <c r="K14" s="24"/>
      <c r="L14" s="25"/>
      <c r="M14" s="26"/>
      <c r="N14" s="24"/>
      <c r="O14" s="25"/>
      <c r="P14" s="26"/>
      <c r="Q14" s="24"/>
      <c r="R14" s="24"/>
      <c r="S14" s="24"/>
      <c r="T14" s="24"/>
      <c r="U14" s="24"/>
      <c r="V14" s="26"/>
      <c r="W14" s="24"/>
    </row>
    <row r="15" spans="1:23" s="98" customFormat="1" ht="39.75" customHeight="1">
      <c r="A15" s="24"/>
      <c r="B15" s="24"/>
      <c r="C15" s="24"/>
      <c r="D15" s="24" t="s">
        <v>93</v>
      </c>
      <c r="E15" s="24"/>
      <c r="F15" s="24"/>
      <c r="G15" s="24"/>
      <c r="H15" s="57" t="s">
        <v>79</v>
      </c>
      <c r="I15" s="58"/>
      <c r="J15" s="59"/>
      <c r="L15" s="25"/>
      <c r="M15" s="26"/>
      <c r="N15" s="24"/>
      <c r="O15" s="25"/>
      <c r="P15" s="26"/>
      <c r="Q15" s="24"/>
      <c r="R15" s="24"/>
      <c r="S15" s="24"/>
      <c r="T15" s="24"/>
      <c r="U15" s="24"/>
      <c r="V15" s="26"/>
      <c r="W15" s="24"/>
    </row>
    <row r="16" spans="11:13" ht="12.75">
      <c r="K16" s="57"/>
      <c r="L16" s="58"/>
      <c r="M16" s="57"/>
    </row>
    <row r="17" spans="11:13" ht="12.75">
      <c r="K17" s="57"/>
      <c r="L17" s="58"/>
      <c r="M17" s="57"/>
    </row>
  </sheetData>
  <sheetProtection/>
  <mergeCells count="25">
    <mergeCell ref="Z9:Z10"/>
    <mergeCell ref="G9:G10"/>
    <mergeCell ref="O9:Q9"/>
    <mergeCell ref="I9:I10"/>
    <mergeCell ref="Y9:Y10"/>
    <mergeCell ref="C9:C10"/>
    <mergeCell ref="A7:X7"/>
    <mergeCell ref="U9:U10"/>
    <mergeCell ref="V9:V10"/>
    <mergeCell ref="W9:W10"/>
    <mergeCell ref="X9:X10"/>
    <mergeCell ref="K9:K10"/>
    <mergeCell ref="L9:N9"/>
    <mergeCell ref="E9:E10"/>
    <mergeCell ref="F9:F10"/>
    <mergeCell ref="D9:D10"/>
    <mergeCell ref="H9:H10"/>
    <mergeCell ref="J9:J10"/>
    <mergeCell ref="A3:Z3"/>
    <mergeCell ref="A4:Z4"/>
    <mergeCell ref="A5:Z5"/>
    <mergeCell ref="A6:Z6"/>
    <mergeCell ref="R9:T9"/>
    <mergeCell ref="A9:A10"/>
    <mergeCell ref="B9:B10"/>
  </mergeCells>
  <printOptions/>
  <pageMargins left="0.32" right="0.17" top="0.51" bottom="0.3937007874015748" header="0.11811023622047245" footer="0.11811023622047245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0"/>
  <sheetViews>
    <sheetView view="pageBreakPreview" zoomScale="90" zoomScaleSheetLayoutView="90" zoomScalePageLayoutView="0" workbookViewId="0" topLeftCell="A1">
      <selection activeCell="W20" sqref="W20"/>
    </sheetView>
  </sheetViews>
  <sheetFormatPr defaultColWidth="9.140625" defaultRowHeight="12.75"/>
  <cols>
    <col min="1" max="1" width="3.7109375" style="18" customWidth="1"/>
    <col min="2" max="2" width="4.7109375" style="18" hidden="1" customWidth="1"/>
    <col min="3" max="3" width="8.7109375" style="18" hidden="1" customWidth="1"/>
    <col min="4" max="4" width="17.28125" style="18" customWidth="1"/>
    <col min="5" max="5" width="7.7109375" style="18" customWidth="1"/>
    <col min="6" max="6" width="4.7109375" style="18" customWidth="1"/>
    <col min="7" max="7" width="33.421875" style="18" customWidth="1"/>
    <col min="8" max="8" width="7.7109375" style="18" customWidth="1"/>
    <col min="9" max="9" width="17.421875" style="18" customWidth="1"/>
    <col min="10" max="10" width="12.7109375" style="18" hidden="1" customWidth="1"/>
    <col min="11" max="11" width="23.8515625" style="18" customWidth="1"/>
    <col min="12" max="12" width="6.00390625" style="27" customWidth="1"/>
    <col min="13" max="13" width="8.7109375" style="28" customWidth="1"/>
    <col min="14" max="14" width="3.7109375" style="18" customWidth="1"/>
    <col min="15" max="15" width="6.28125" style="27" customWidth="1"/>
    <col min="16" max="16" width="8.7109375" style="28" customWidth="1"/>
    <col min="17" max="17" width="3.7109375" style="18" customWidth="1"/>
    <col min="18" max="18" width="6.28125" style="27" customWidth="1"/>
    <col min="19" max="19" width="8.7109375" style="28" customWidth="1"/>
    <col min="20" max="20" width="3.7109375" style="18" customWidth="1"/>
    <col min="21" max="22" width="4.8515625" style="18" customWidth="1"/>
    <col min="23" max="24" width="6.7109375" style="18" customWidth="1"/>
    <col min="25" max="25" width="9.7109375" style="28" customWidth="1"/>
    <col min="26" max="26" width="6.7109375" style="18" hidden="1" customWidth="1"/>
    <col min="27" max="16384" width="9.140625" style="18" customWidth="1"/>
  </cols>
  <sheetData>
    <row r="1" spans="1:44" s="5" customFormat="1" ht="14.25">
      <c r="A1" s="4" t="s">
        <v>94</v>
      </c>
      <c r="D1" s="6"/>
      <c r="E1" s="4" t="s">
        <v>95</v>
      </c>
      <c r="F1" s="6"/>
      <c r="G1" s="6"/>
      <c r="H1" s="4" t="s">
        <v>96</v>
      </c>
      <c r="K1" s="6"/>
      <c r="L1" s="7"/>
      <c r="M1" s="8" t="s">
        <v>97</v>
      </c>
      <c r="N1" s="9"/>
      <c r="O1" s="7"/>
      <c r="P1" s="8" t="s">
        <v>98</v>
      </c>
      <c r="Q1" s="9"/>
      <c r="R1" s="7"/>
      <c r="S1" s="8" t="s">
        <v>99</v>
      </c>
      <c r="T1" s="9"/>
      <c r="U1" s="9"/>
      <c r="V1" s="9"/>
      <c r="W1" s="9"/>
      <c r="X1" s="9"/>
      <c r="Y1" s="10" t="s">
        <v>100</v>
      </c>
      <c r="Z1" s="9"/>
      <c r="AB1" s="11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R1" s="13"/>
    </row>
    <row r="2" spans="1:25" s="3" customFormat="1" ht="7.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4"/>
      <c r="M2" s="15"/>
      <c r="N2" s="2"/>
      <c r="O2" s="16"/>
      <c r="P2" s="15"/>
      <c r="Q2" s="2"/>
      <c r="R2" s="16"/>
      <c r="S2" s="15"/>
      <c r="T2" s="2"/>
      <c r="Y2" s="17"/>
    </row>
    <row r="3" spans="1:26" s="98" customFormat="1" ht="42" customHeight="1">
      <c r="A3" s="284" t="s">
        <v>120</v>
      </c>
      <c r="B3" s="284"/>
      <c r="C3" s="284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</row>
    <row r="4" spans="1:26" s="19" customFormat="1" ht="15.75" customHeight="1">
      <c r="A4" s="279" t="s">
        <v>86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</row>
    <row r="5" spans="1:26" s="20" customFormat="1" ht="15.75" customHeight="1">
      <c r="A5" s="280" t="s">
        <v>32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</row>
    <row r="6" spans="1:26" s="21" customFormat="1" ht="15.75" customHeight="1">
      <c r="A6" s="286" t="s">
        <v>77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</row>
    <row r="7" spans="1:26" s="21" customFormat="1" ht="7.5" customHeight="1">
      <c r="A7" s="286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</row>
    <row r="8" spans="1:24" s="101" customFormat="1" ht="21" customHeight="1">
      <c r="A8" s="292" t="s">
        <v>300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</row>
    <row r="9" spans="1:26" s="116" customFormat="1" ht="15" customHeight="1">
      <c r="A9" s="46" t="s">
        <v>40</v>
      </c>
      <c r="B9" s="112"/>
      <c r="C9" s="112"/>
      <c r="D9" s="113"/>
      <c r="E9" s="113"/>
      <c r="F9" s="113"/>
      <c r="G9" s="114"/>
      <c r="H9" s="114"/>
      <c r="I9" s="115"/>
      <c r="J9" s="115"/>
      <c r="L9" s="47"/>
      <c r="Y9" s="47" t="s">
        <v>119</v>
      </c>
      <c r="Z9" s="47"/>
    </row>
    <row r="10" spans="1:26" s="22" customFormat="1" ht="19.5" customHeight="1">
      <c r="A10" s="288" t="s">
        <v>101</v>
      </c>
      <c r="B10" s="289" t="s">
        <v>87</v>
      </c>
      <c r="C10" s="290" t="s">
        <v>26</v>
      </c>
      <c r="D10" s="281" t="s">
        <v>10</v>
      </c>
      <c r="E10" s="281" t="s">
        <v>88</v>
      </c>
      <c r="F10" s="288" t="s">
        <v>89</v>
      </c>
      <c r="G10" s="281" t="s">
        <v>11</v>
      </c>
      <c r="H10" s="281" t="s">
        <v>88</v>
      </c>
      <c r="I10" s="281" t="s">
        <v>90</v>
      </c>
      <c r="J10" s="282" t="s">
        <v>23</v>
      </c>
      <c r="K10" s="281" t="s">
        <v>91</v>
      </c>
      <c r="L10" s="287" t="s">
        <v>81</v>
      </c>
      <c r="M10" s="287"/>
      <c r="N10" s="287"/>
      <c r="O10" s="287" t="s">
        <v>18</v>
      </c>
      <c r="P10" s="287"/>
      <c r="Q10" s="287"/>
      <c r="R10" s="287" t="s">
        <v>82</v>
      </c>
      <c r="S10" s="287"/>
      <c r="T10" s="287"/>
      <c r="U10" s="293" t="s">
        <v>27</v>
      </c>
      <c r="V10" s="290" t="s">
        <v>28</v>
      </c>
      <c r="W10" s="288" t="s">
        <v>13</v>
      </c>
      <c r="X10" s="289" t="s">
        <v>25</v>
      </c>
      <c r="Y10" s="295" t="s">
        <v>14</v>
      </c>
      <c r="Z10" s="295" t="s">
        <v>15</v>
      </c>
    </row>
    <row r="11" spans="1:26" s="22" customFormat="1" ht="39.75" customHeight="1">
      <c r="A11" s="288"/>
      <c r="B11" s="289"/>
      <c r="C11" s="291"/>
      <c r="D11" s="281"/>
      <c r="E11" s="281"/>
      <c r="F11" s="288"/>
      <c r="G11" s="281"/>
      <c r="H11" s="281"/>
      <c r="I11" s="281"/>
      <c r="J11" s="283"/>
      <c r="K11" s="281"/>
      <c r="L11" s="60" t="s">
        <v>16</v>
      </c>
      <c r="M11" s="61" t="s">
        <v>17</v>
      </c>
      <c r="N11" s="62" t="s">
        <v>101</v>
      </c>
      <c r="O11" s="60" t="s">
        <v>16</v>
      </c>
      <c r="P11" s="61" t="s">
        <v>17</v>
      </c>
      <c r="Q11" s="62" t="s">
        <v>101</v>
      </c>
      <c r="R11" s="60" t="s">
        <v>16</v>
      </c>
      <c r="S11" s="61" t="s">
        <v>17</v>
      </c>
      <c r="T11" s="62" t="s">
        <v>101</v>
      </c>
      <c r="U11" s="294"/>
      <c r="V11" s="291"/>
      <c r="W11" s="288"/>
      <c r="X11" s="289"/>
      <c r="Y11" s="295"/>
      <c r="Z11" s="295"/>
    </row>
    <row r="12" spans="1:26" s="161" customFormat="1" ht="35.25" customHeight="1">
      <c r="A12" s="165">
        <f>RANK(Y12,Y$12:Y$15)</f>
        <v>1</v>
      </c>
      <c r="B12" s="48"/>
      <c r="C12" s="133"/>
      <c r="D12" s="127" t="s">
        <v>194</v>
      </c>
      <c r="E12" s="66"/>
      <c r="F12" s="122" t="s">
        <v>29</v>
      </c>
      <c r="G12" s="117" t="s">
        <v>195</v>
      </c>
      <c r="H12" s="81" t="s">
        <v>43</v>
      </c>
      <c r="I12" s="82" t="s">
        <v>44</v>
      </c>
      <c r="J12" s="82" t="s">
        <v>44</v>
      </c>
      <c r="K12" s="66" t="s">
        <v>8</v>
      </c>
      <c r="L12" s="157">
        <v>214.5</v>
      </c>
      <c r="M12" s="158">
        <f>L12/3.4</f>
        <v>63.08823529411765</v>
      </c>
      <c r="N12" s="159">
        <f>RANK(M12,M$12:M$15,0)</f>
        <v>2</v>
      </c>
      <c r="O12" s="157">
        <v>216.5</v>
      </c>
      <c r="P12" s="158">
        <f>O12/3.4</f>
        <v>63.6764705882353</v>
      </c>
      <c r="Q12" s="159">
        <f>RANK(P12,P$12:P$15,0)</f>
        <v>2</v>
      </c>
      <c r="R12" s="157">
        <v>220</v>
      </c>
      <c r="S12" s="158">
        <f>R12/3.4</f>
        <v>64.70588235294117</v>
      </c>
      <c r="T12" s="159">
        <f>RANK(S12,S$12:S$15,0)</f>
        <v>1</v>
      </c>
      <c r="U12" s="159"/>
      <c r="V12" s="159"/>
      <c r="W12" s="157">
        <f>L12+O12+R12</f>
        <v>651</v>
      </c>
      <c r="X12" s="157"/>
      <c r="Y12" s="158">
        <f>ROUND(SUM(M12,P12,S12)/3,3)-IF($U12=1,0.5,IF($U12=2,1.5,0))</f>
        <v>63.824</v>
      </c>
      <c r="Z12" s="159"/>
    </row>
    <row r="13" spans="1:26" s="161" customFormat="1" ht="35.25" customHeight="1">
      <c r="A13" s="165">
        <f>RANK(Y13,Y$12:Y$15)</f>
        <v>2</v>
      </c>
      <c r="B13" s="48"/>
      <c r="C13" s="133"/>
      <c r="D13" s="200" t="s">
        <v>286</v>
      </c>
      <c r="E13" s="206" t="s">
        <v>290</v>
      </c>
      <c r="F13" s="198" t="s">
        <v>30</v>
      </c>
      <c r="G13" s="202" t="s">
        <v>287</v>
      </c>
      <c r="H13" s="149" t="s">
        <v>288</v>
      </c>
      <c r="I13" s="204" t="s">
        <v>289</v>
      </c>
      <c r="J13" s="205" t="s">
        <v>38</v>
      </c>
      <c r="K13" s="66" t="s">
        <v>31</v>
      </c>
      <c r="L13" s="157">
        <v>213</v>
      </c>
      <c r="M13" s="158">
        <f>L13/3.4</f>
        <v>62.64705882352941</v>
      </c>
      <c r="N13" s="159">
        <f>RANK(M13,M$12:M$15,0)</f>
        <v>3</v>
      </c>
      <c r="O13" s="157">
        <v>217.5</v>
      </c>
      <c r="P13" s="158">
        <f>O13/3.4</f>
        <v>63.970588235294116</v>
      </c>
      <c r="Q13" s="159">
        <f>RANK(P13,P$12:P$15,0)</f>
        <v>1</v>
      </c>
      <c r="R13" s="157">
        <v>217</v>
      </c>
      <c r="S13" s="158">
        <f>R13/3.4</f>
        <v>63.82352941176471</v>
      </c>
      <c r="T13" s="159">
        <f>RANK(S13,S$12:S$15,0)</f>
        <v>2</v>
      </c>
      <c r="U13" s="159"/>
      <c r="V13" s="159"/>
      <c r="W13" s="157">
        <f>L13+O13+R13</f>
        <v>647.5</v>
      </c>
      <c r="X13" s="157"/>
      <c r="Y13" s="158">
        <f>ROUND(SUM(M13,P13,S13)/3,3)-IF($U13=1,0.5,IF($U13=2,1.5,0))</f>
        <v>63.48</v>
      </c>
      <c r="Z13" s="159"/>
    </row>
    <row r="14" spans="1:26" s="161" customFormat="1" ht="35.25" customHeight="1">
      <c r="A14" s="165">
        <f>RANK(Y14,Y$12:Y$15)</f>
        <v>3</v>
      </c>
      <c r="B14" s="48"/>
      <c r="C14" s="133"/>
      <c r="D14" s="127" t="s">
        <v>294</v>
      </c>
      <c r="E14" s="191"/>
      <c r="F14" s="124" t="s">
        <v>29</v>
      </c>
      <c r="G14" s="117" t="s">
        <v>298</v>
      </c>
      <c r="H14" s="128" t="s">
        <v>297</v>
      </c>
      <c r="I14" s="82" t="s">
        <v>295</v>
      </c>
      <c r="J14" s="82" t="s">
        <v>296</v>
      </c>
      <c r="K14" s="66" t="s">
        <v>299</v>
      </c>
      <c r="L14" s="157">
        <v>215.5</v>
      </c>
      <c r="M14" s="158">
        <f>L14/3.4</f>
        <v>63.38235294117647</v>
      </c>
      <c r="N14" s="159">
        <f>RANK(M14,M$12:M$15,0)</f>
        <v>1</v>
      </c>
      <c r="O14" s="157">
        <v>207</v>
      </c>
      <c r="P14" s="158">
        <f>O14/3.4</f>
        <v>60.88235294117647</v>
      </c>
      <c r="Q14" s="159">
        <f>RANK(P14,P$12:P$15,0)</f>
        <v>3</v>
      </c>
      <c r="R14" s="157">
        <v>212</v>
      </c>
      <c r="S14" s="158">
        <f>R14/3.4</f>
        <v>62.35294117647059</v>
      </c>
      <c r="T14" s="159">
        <f>RANK(S14,S$12:S$15,0)</f>
        <v>3</v>
      </c>
      <c r="U14" s="159"/>
      <c r="V14" s="159"/>
      <c r="W14" s="157">
        <f>L14+O14+R14</f>
        <v>634.5</v>
      </c>
      <c r="X14" s="157"/>
      <c r="Y14" s="158">
        <f>ROUND(SUM(M14,P14,S14)/3,3)-IF($U14=1,0.5,IF($U14=2,1.5,0))</f>
        <v>62.206</v>
      </c>
      <c r="Z14" s="159"/>
    </row>
    <row r="15" spans="1:26" s="161" customFormat="1" ht="35.25" customHeight="1">
      <c r="A15" s="165">
        <f>RANK(Y15,Y$12:Y$15)</f>
        <v>4</v>
      </c>
      <c r="B15" s="48"/>
      <c r="C15" s="133"/>
      <c r="D15" s="119" t="s">
        <v>172</v>
      </c>
      <c r="E15" s="206" t="s">
        <v>177</v>
      </c>
      <c r="F15" s="196" t="s">
        <v>29</v>
      </c>
      <c r="G15" s="190" t="s">
        <v>175</v>
      </c>
      <c r="H15" s="197" t="s">
        <v>173</v>
      </c>
      <c r="I15" s="193" t="s">
        <v>174</v>
      </c>
      <c r="J15" s="193" t="s">
        <v>37</v>
      </c>
      <c r="K15" s="132" t="s">
        <v>176</v>
      </c>
      <c r="L15" s="157">
        <v>207.5</v>
      </c>
      <c r="M15" s="158">
        <f>L15/3.4</f>
        <v>61.029411764705884</v>
      </c>
      <c r="N15" s="159">
        <f>RANK(M15,M$12:M$15,0)</f>
        <v>4</v>
      </c>
      <c r="O15" s="157">
        <v>197</v>
      </c>
      <c r="P15" s="158">
        <f>O15/3.4</f>
        <v>57.94117647058824</v>
      </c>
      <c r="Q15" s="159">
        <f>RANK(P15,P$12:P$15,0)</f>
        <v>4</v>
      </c>
      <c r="R15" s="157">
        <v>206.5</v>
      </c>
      <c r="S15" s="158">
        <f>R15/3.4</f>
        <v>60.73529411764706</v>
      </c>
      <c r="T15" s="159">
        <f>RANK(S15,S$12:S$15,0)</f>
        <v>4</v>
      </c>
      <c r="U15" s="159"/>
      <c r="V15" s="159"/>
      <c r="W15" s="157">
        <f>L15+O15+R15</f>
        <v>611</v>
      </c>
      <c r="X15" s="157"/>
      <c r="Y15" s="158">
        <f>ROUND(SUM(M15,P15,S15)/3,3)-IF($U15=1,0.5,IF($U15=2,1.5,0))</f>
        <v>59.902</v>
      </c>
      <c r="Z15" s="159"/>
    </row>
    <row r="16" spans="1:26" s="23" customFormat="1" ht="14.25" customHeight="1">
      <c r="A16" s="85"/>
      <c r="B16" s="86"/>
      <c r="C16" s="87"/>
      <c r="D16" s="88"/>
      <c r="E16" s="89"/>
      <c r="F16" s="90"/>
      <c r="G16" s="91"/>
      <c r="H16" s="92"/>
      <c r="I16" s="92"/>
      <c r="J16" s="92"/>
      <c r="K16" s="93"/>
      <c r="L16" s="94"/>
      <c r="M16" s="95"/>
      <c r="N16" s="96"/>
      <c r="O16" s="94"/>
      <c r="P16" s="95"/>
      <c r="Q16" s="96"/>
      <c r="R16" s="94"/>
      <c r="S16" s="95"/>
      <c r="T16" s="96"/>
      <c r="U16" s="96"/>
      <c r="V16" s="96"/>
      <c r="W16" s="94"/>
      <c r="X16" s="94"/>
      <c r="Y16" s="97"/>
      <c r="Z16" s="42"/>
    </row>
    <row r="17" spans="1:23" s="98" customFormat="1" ht="39.75" customHeight="1">
      <c r="A17" s="24"/>
      <c r="B17" s="24"/>
      <c r="C17" s="24"/>
      <c r="D17" s="24" t="s">
        <v>92</v>
      </c>
      <c r="E17" s="24"/>
      <c r="F17" s="24"/>
      <c r="G17" s="24"/>
      <c r="H17" s="57" t="s">
        <v>78</v>
      </c>
      <c r="I17" s="58"/>
      <c r="J17" s="57"/>
      <c r="K17" s="24"/>
      <c r="L17" s="25"/>
      <c r="M17" s="26"/>
      <c r="N17" s="24"/>
      <c r="O17" s="25"/>
      <c r="P17" s="26"/>
      <c r="Q17" s="24"/>
      <c r="R17" s="24"/>
      <c r="S17" s="24"/>
      <c r="T17" s="24"/>
      <c r="U17" s="24"/>
      <c r="V17" s="26"/>
      <c r="W17" s="24"/>
    </row>
    <row r="18" spans="1:23" s="98" customFormat="1" ht="39.75" customHeight="1">
      <c r="A18" s="24"/>
      <c r="B18" s="24"/>
      <c r="C18" s="24"/>
      <c r="D18" s="24" t="s">
        <v>93</v>
      </c>
      <c r="E18" s="24"/>
      <c r="F18" s="24"/>
      <c r="G18" s="24"/>
      <c r="H18" s="57" t="s">
        <v>79</v>
      </c>
      <c r="I18" s="58"/>
      <c r="J18" s="59"/>
      <c r="L18" s="25"/>
      <c r="M18" s="26"/>
      <c r="N18" s="24"/>
      <c r="O18" s="25"/>
      <c r="P18" s="26"/>
      <c r="Q18" s="24"/>
      <c r="R18" s="24"/>
      <c r="S18" s="24"/>
      <c r="T18" s="24"/>
      <c r="U18" s="24"/>
      <c r="V18" s="26"/>
      <c r="W18" s="24"/>
    </row>
    <row r="19" spans="11:13" ht="12.75">
      <c r="K19" s="57"/>
      <c r="L19" s="58"/>
      <c r="M19" s="57"/>
    </row>
    <row r="20" spans="11:13" ht="12.75">
      <c r="K20" s="57"/>
      <c r="L20" s="58"/>
      <c r="M20" s="57"/>
    </row>
  </sheetData>
  <sheetProtection/>
  <protectedRanges>
    <protectedRange sqref="K15" name="Диапазон1_3_1_1_3_11_1_1_3_1_1_2_3_3"/>
  </protectedRanges>
  <mergeCells count="26">
    <mergeCell ref="A8:X8"/>
    <mergeCell ref="B10:B11"/>
    <mergeCell ref="C10:C11"/>
    <mergeCell ref="F10:F11"/>
    <mergeCell ref="G10:G11"/>
    <mergeCell ref="W10:W11"/>
    <mergeCell ref="X10:X11"/>
    <mergeCell ref="O10:Q10"/>
    <mergeCell ref="R10:T10"/>
    <mergeCell ref="D10:D11"/>
    <mergeCell ref="Z10:Z11"/>
    <mergeCell ref="A3:Z3"/>
    <mergeCell ref="A4:Z4"/>
    <mergeCell ref="A5:Z5"/>
    <mergeCell ref="A6:Z6"/>
    <mergeCell ref="U10:U11"/>
    <mergeCell ref="V10:V11"/>
    <mergeCell ref="A10:A11"/>
    <mergeCell ref="A7:Z7"/>
    <mergeCell ref="H10:H11"/>
    <mergeCell ref="Y10:Y11"/>
    <mergeCell ref="I10:I11"/>
    <mergeCell ref="E10:E11"/>
    <mergeCell ref="K10:K11"/>
    <mergeCell ref="L10:N10"/>
    <mergeCell ref="J10:J11"/>
  </mergeCells>
  <printOptions/>
  <pageMargins left="0.5" right="0.15748031496062992" top="0.41" bottom="0.21" header="0.2362204724409449" footer="0.15748031496062992"/>
  <pageSetup fitToHeight="2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4"/>
  <sheetViews>
    <sheetView view="pageBreakPreview" zoomScale="90" zoomScaleSheetLayoutView="90" zoomScalePageLayoutView="0" workbookViewId="0" topLeftCell="A2">
      <selection activeCell="AA19" sqref="AA19"/>
    </sheetView>
  </sheetViews>
  <sheetFormatPr defaultColWidth="9.140625" defaultRowHeight="12.75"/>
  <cols>
    <col min="1" max="1" width="5.140625" style="18" customWidth="1"/>
    <col min="2" max="2" width="4.7109375" style="18" hidden="1" customWidth="1"/>
    <col min="3" max="3" width="5.421875" style="18" hidden="1" customWidth="1"/>
    <col min="4" max="4" width="18.421875" style="18" customWidth="1"/>
    <col min="5" max="5" width="8.00390625" style="18" customWidth="1"/>
    <col min="6" max="6" width="4.7109375" style="18" customWidth="1"/>
    <col min="7" max="7" width="36.28125" style="18" customWidth="1"/>
    <col min="8" max="8" width="7.7109375" style="18" customWidth="1"/>
    <col min="9" max="9" width="15.421875" style="18" customWidth="1"/>
    <col min="10" max="10" width="12.7109375" style="18" hidden="1" customWidth="1"/>
    <col min="11" max="11" width="23.421875" style="18" customWidth="1"/>
    <col min="12" max="12" width="6.00390625" style="27" customWidth="1"/>
    <col min="13" max="13" width="9.28125" style="28" customWidth="1"/>
    <col min="14" max="14" width="3.7109375" style="18" customWidth="1"/>
    <col min="15" max="15" width="6.28125" style="27" customWidth="1"/>
    <col min="16" max="16" width="8.7109375" style="28" customWidth="1"/>
    <col min="17" max="17" width="3.7109375" style="18" customWidth="1"/>
    <col min="18" max="18" width="6.7109375" style="27" customWidth="1"/>
    <col min="19" max="19" width="8.7109375" style="28" customWidth="1"/>
    <col min="20" max="20" width="3.7109375" style="18" customWidth="1"/>
    <col min="21" max="22" width="4.8515625" style="18" customWidth="1"/>
    <col min="23" max="23" width="6.7109375" style="18" customWidth="1"/>
    <col min="24" max="24" width="6.7109375" style="18" hidden="1" customWidth="1"/>
    <col min="25" max="25" width="9.7109375" style="28" customWidth="1"/>
    <col min="26" max="26" width="6.7109375" style="18" hidden="1" customWidth="1"/>
    <col min="27" max="16384" width="9.140625" style="18" customWidth="1"/>
  </cols>
  <sheetData>
    <row r="1" spans="1:25" s="3" customFormat="1" ht="7.5" customHeight="1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4"/>
      <c r="M1" s="15"/>
      <c r="N1" s="2"/>
      <c r="O1" s="16"/>
      <c r="P1" s="15"/>
      <c r="Q1" s="2"/>
      <c r="R1" s="16"/>
      <c r="S1" s="15"/>
      <c r="T1" s="2"/>
      <c r="Y1" s="17"/>
    </row>
    <row r="2" spans="1:26" ht="37.5" customHeight="1">
      <c r="A2" s="284" t="s">
        <v>120</v>
      </c>
      <c r="B2" s="284"/>
      <c r="C2" s="284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</row>
    <row r="3" spans="1:26" s="19" customFormat="1" ht="15.75" customHeight="1">
      <c r="A3" s="279" t="s">
        <v>86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76"/>
    </row>
    <row r="4" spans="1:26" s="20" customFormat="1" ht="15.75" customHeight="1">
      <c r="A4" s="280" t="s">
        <v>32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103"/>
    </row>
    <row r="5" spans="1:26" s="29" customFormat="1" ht="15.75" customHeight="1">
      <c r="A5" s="286" t="s">
        <v>126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102"/>
    </row>
    <row r="6" spans="1:26" s="29" customFormat="1" ht="19.5" customHeight="1">
      <c r="A6" s="296" t="s">
        <v>291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</row>
    <row r="7" spans="1:24" s="179" customFormat="1" ht="21" customHeight="1">
      <c r="A7" s="292" t="s">
        <v>302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</row>
    <row r="8" spans="1:26" s="116" customFormat="1" ht="15" customHeight="1">
      <c r="A8" s="46" t="s">
        <v>40</v>
      </c>
      <c r="B8" s="112"/>
      <c r="C8" s="112"/>
      <c r="D8" s="113"/>
      <c r="E8" s="113"/>
      <c r="F8" s="113"/>
      <c r="G8" s="114"/>
      <c r="H8" s="114"/>
      <c r="I8" s="115"/>
      <c r="J8" s="115"/>
      <c r="L8" s="47"/>
      <c r="Y8" s="47" t="s">
        <v>119</v>
      </c>
      <c r="Z8" s="47"/>
    </row>
    <row r="9" spans="1:26" s="22" customFormat="1" ht="19.5" customHeight="1">
      <c r="A9" s="288" t="s">
        <v>101</v>
      </c>
      <c r="B9" s="289" t="s">
        <v>87</v>
      </c>
      <c r="C9" s="290" t="s">
        <v>26</v>
      </c>
      <c r="D9" s="281" t="s">
        <v>10</v>
      </c>
      <c r="E9" s="281" t="s">
        <v>88</v>
      </c>
      <c r="F9" s="288" t="s">
        <v>89</v>
      </c>
      <c r="G9" s="281" t="s">
        <v>11</v>
      </c>
      <c r="H9" s="281" t="s">
        <v>88</v>
      </c>
      <c r="I9" s="281" t="s">
        <v>90</v>
      </c>
      <c r="J9" s="282" t="s">
        <v>23</v>
      </c>
      <c r="K9" s="281" t="s">
        <v>91</v>
      </c>
      <c r="L9" s="287" t="s">
        <v>41</v>
      </c>
      <c r="M9" s="287"/>
      <c r="N9" s="287"/>
      <c r="O9" s="287" t="s">
        <v>18</v>
      </c>
      <c r="P9" s="287"/>
      <c r="Q9" s="287"/>
      <c r="R9" s="287" t="s">
        <v>12</v>
      </c>
      <c r="S9" s="287"/>
      <c r="T9" s="287"/>
      <c r="U9" s="293" t="s">
        <v>27</v>
      </c>
      <c r="V9" s="290" t="s">
        <v>28</v>
      </c>
      <c r="W9" s="288" t="s">
        <v>13</v>
      </c>
      <c r="X9" s="289" t="s">
        <v>25</v>
      </c>
      <c r="Y9" s="295" t="s">
        <v>14</v>
      </c>
      <c r="Z9" s="295" t="s">
        <v>15</v>
      </c>
    </row>
    <row r="10" spans="1:26" s="22" customFormat="1" ht="39.75" customHeight="1">
      <c r="A10" s="288"/>
      <c r="B10" s="289"/>
      <c r="C10" s="291"/>
      <c r="D10" s="281"/>
      <c r="E10" s="281"/>
      <c r="F10" s="288"/>
      <c r="G10" s="281"/>
      <c r="H10" s="281"/>
      <c r="I10" s="281"/>
      <c r="J10" s="283"/>
      <c r="K10" s="281"/>
      <c r="L10" s="60" t="s">
        <v>16</v>
      </c>
      <c r="M10" s="61" t="s">
        <v>17</v>
      </c>
      <c r="N10" s="62" t="s">
        <v>101</v>
      </c>
      <c r="O10" s="60" t="s">
        <v>16</v>
      </c>
      <c r="P10" s="61" t="s">
        <v>17</v>
      </c>
      <c r="Q10" s="62" t="s">
        <v>101</v>
      </c>
      <c r="R10" s="60" t="s">
        <v>16</v>
      </c>
      <c r="S10" s="61" t="s">
        <v>17</v>
      </c>
      <c r="T10" s="62" t="s">
        <v>101</v>
      </c>
      <c r="U10" s="294"/>
      <c r="V10" s="291"/>
      <c r="W10" s="288"/>
      <c r="X10" s="289"/>
      <c r="Y10" s="295"/>
      <c r="Z10" s="295"/>
    </row>
    <row r="11" spans="1:26" s="161" customFormat="1" ht="36.75" customHeight="1">
      <c r="A11" s="165">
        <f aca="true" t="shared" si="0" ref="A11:A18">RANK(Y11,Y$11:Y$19)</f>
        <v>1</v>
      </c>
      <c r="B11" s="48"/>
      <c r="C11" s="133"/>
      <c r="D11" s="119" t="s">
        <v>150</v>
      </c>
      <c r="E11" s="195" t="s">
        <v>147</v>
      </c>
      <c r="F11" s="189" t="s">
        <v>29</v>
      </c>
      <c r="G11" s="65" t="s">
        <v>151</v>
      </c>
      <c r="H11" s="191"/>
      <c r="I11" s="192" t="s">
        <v>128</v>
      </c>
      <c r="J11" s="193" t="s">
        <v>148</v>
      </c>
      <c r="K11" s="193" t="s">
        <v>149</v>
      </c>
      <c r="L11" s="157">
        <v>205.5</v>
      </c>
      <c r="M11" s="158">
        <f aca="true" t="shared" si="1" ref="M11:M18">L11/3</f>
        <v>68.5</v>
      </c>
      <c r="N11" s="159">
        <f aca="true" t="shared" si="2" ref="N11:N18">RANK(M11,M$11:M$18,0)</f>
        <v>2</v>
      </c>
      <c r="O11" s="157">
        <v>198.5</v>
      </c>
      <c r="P11" s="158">
        <f aca="true" t="shared" si="3" ref="P11:P18">O11/3</f>
        <v>66.16666666666667</v>
      </c>
      <c r="Q11" s="159">
        <f aca="true" t="shared" si="4" ref="Q11:Q18">RANK(P11,P$11:P$18,0)</f>
        <v>1</v>
      </c>
      <c r="R11" s="157">
        <v>204.5</v>
      </c>
      <c r="S11" s="158">
        <f aca="true" t="shared" si="5" ref="S11:S18">R11/3</f>
        <v>68.16666666666667</v>
      </c>
      <c r="T11" s="159">
        <f aca="true" t="shared" si="6" ref="T11:T18">RANK(S11,S$11:S$18,0)</f>
        <v>1</v>
      </c>
      <c r="U11" s="159"/>
      <c r="V11" s="159"/>
      <c r="W11" s="157">
        <f aca="true" t="shared" si="7" ref="W11:W18">L11+O11+R11</f>
        <v>608.5</v>
      </c>
      <c r="X11" s="160"/>
      <c r="Y11" s="158">
        <f aca="true" t="shared" si="8" ref="Y11:Y18">ROUND(SUM(M11,P11,S11)/3,3)-IF($U11=1,0.5,IF($U11=2,1.5,0))</f>
        <v>67.611</v>
      </c>
      <c r="Z11" s="269"/>
    </row>
    <row r="12" spans="1:26" s="161" customFormat="1" ht="36.75" customHeight="1">
      <c r="A12" s="165">
        <f t="shared" si="0"/>
        <v>2</v>
      </c>
      <c r="B12" s="48"/>
      <c r="C12" s="133"/>
      <c r="D12" s="130" t="s">
        <v>226</v>
      </c>
      <c r="E12" s="80"/>
      <c r="F12" s="122" t="s">
        <v>29</v>
      </c>
      <c r="G12" s="187" t="s">
        <v>227</v>
      </c>
      <c r="H12" s="125" t="s">
        <v>50</v>
      </c>
      <c r="I12" s="67" t="s">
        <v>59</v>
      </c>
      <c r="J12" s="67" t="s">
        <v>217</v>
      </c>
      <c r="K12" s="66" t="s">
        <v>8</v>
      </c>
      <c r="L12" s="157">
        <v>206</v>
      </c>
      <c r="M12" s="158">
        <f t="shared" si="1"/>
        <v>68.66666666666667</v>
      </c>
      <c r="N12" s="159">
        <f t="shared" si="2"/>
        <v>1</v>
      </c>
      <c r="O12" s="157">
        <v>198.5</v>
      </c>
      <c r="P12" s="158">
        <f t="shared" si="3"/>
        <v>66.16666666666667</v>
      </c>
      <c r="Q12" s="159">
        <f t="shared" si="4"/>
        <v>1</v>
      </c>
      <c r="R12" s="157">
        <v>201</v>
      </c>
      <c r="S12" s="158">
        <f t="shared" si="5"/>
        <v>67</v>
      </c>
      <c r="T12" s="159">
        <f t="shared" si="6"/>
        <v>2</v>
      </c>
      <c r="U12" s="159"/>
      <c r="V12" s="159"/>
      <c r="W12" s="157">
        <f t="shared" si="7"/>
        <v>605.5</v>
      </c>
      <c r="X12" s="160"/>
      <c r="Y12" s="158">
        <f t="shared" si="8"/>
        <v>67.278</v>
      </c>
      <c r="Z12" s="269"/>
    </row>
    <row r="13" spans="1:26" s="161" customFormat="1" ht="36.75" customHeight="1">
      <c r="A13" s="165">
        <f t="shared" si="0"/>
        <v>3</v>
      </c>
      <c r="B13" s="48"/>
      <c r="C13" s="133"/>
      <c r="D13" s="127" t="s">
        <v>196</v>
      </c>
      <c r="E13" s="64"/>
      <c r="F13" s="126" t="s">
        <v>29</v>
      </c>
      <c r="G13" s="117" t="s">
        <v>197</v>
      </c>
      <c r="H13" s="128" t="s">
        <v>75</v>
      </c>
      <c r="I13" s="125" t="s">
        <v>76</v>
      </c>
      <c r="J13" s="125" t="s">
        <v>38</v>
      </c>
      <c r="K13" s="66" t="s">
        <v>9</v>
      </c>
      <c r="L13" s="157">
        <v>200</v>
      </c>
      <c r="M13" s="158">
        <f t="shared" si="1"/>
        <v>66.66666666666667</v>
      </c>
      <c r="N13" s="159">
        <f t="shared" si="2"/>
        <v>4</v>
      </c>
      <c r="O13" s="157">
        <v>189.5</v>
      </c>
      <c r="P13" s="158">
        <f t="shared" si="3"/>
        <v>63.166666666666664</v>
      </c>
      <c r="Q13" s="159">
        <f t="shared" si="4"/>
        <v>4</v>
      </c>
      <c r="R13" s="157">
        <v>199.5</v>
      </c>
      <c r="S13" s="158">
        <f t="shared" si="5"/>
        <v>66.5</v>
      </c>
      <c r="T13" s="159">
        <f t="shared" si="6"/>
        <v>3</v>
      </c>
      <c r="U13" s="159"/>
      <c r="V13" s="159"/>
      <c r="W13" s="157">
        <f t="shared" si="7"/>
        <v>589</v>
      </c>
      <c r="X13" s="157"/>
      <c r="Y13" s="158">
        <f t="shared" si="8"/>
        <v>65.444</v>
      </c>
      <c r="Z13" s="269"/>
    </row>
    <row r="14" spans="1:26" s="161" customFormat="1" ht="36.75" customHeight="1">
      <c r="A14" s="165">
        <f t="shared" si="0"/>
        <v>4</v>
      </c>
      <c r="B14" s="48"/>
      <c r="C14" s="133"/>
      <c r="D14" s="127" t="s">
        <v>221</v>
      </c>
      <c r="E14" s="66" t="s">
        <v>49</v>
      </c>
      <c r="F14" s="126" t="s">
        <v>29</v>
      </c>
      <c r="G14" s="117" t="s">
        <v>222</v>
      </c>
      <c r="H14" s="128" t="s">
        <v>56</v>
      </c>
      <c r="I14" s="67" t="s">
        <v>39</v>
      </c>
      <c r="J14" s="123" t="s">
        <v>61</v>
      </c>
      <c r="K14" s="66" t="s">
        <v>8</v>
      </c>
      <c r="L14" s="157">
        <v>201</v>
      </c>
      <c r="M14" s="158">
        <f t="shared" si="1"/>
        <v>67</v>
      </c>
      <c r="N14" s="159">
        <f t="shared" si="2"/>
        <v>3</v>
      </c>
      <c r="O14" s="157">
        <v>197.5</v>
      </c>
      <c r="P14" s="158">
        <f t="shared" si="3"/>
        <v>65.83333333333333</v>
      </c>
      <c r="Q14" s="159">
        <f t="shared" si="4"/>
        <v>3</v>
      </c>
      <c r="R14" s="157">
        <v>194.5</v>
      </c>
      <c r="S14" s="158">
        <f t="shared" si="5"/>
        <v>64.83333333333333</v>
      </c>
      <c r="T14" s="159">
        <f t="shared" si="6"/>
        <v>4</v>
      </c>
      <c r="U14" s="159">
        <v>1</v>
      </c>
      <c r="V14" s="159"/>
      <c r="W14" s="157">
        <f t="shared" si="7"/>
        <v>593</v>
      </c>
      <c r="X14" s="160"/>
      <c r="Y14" s="158">
        <f t="shared" si="8"/>
        <v>65.389</v>
      </c>
      <c r="Z14" s="269"/>
    </row>
    <row r="15" spans="1:26" s="161" customFormat="1" ht="36.75" customHeight="1">
      <c r="A15" s="165">
        <f t="shared" si="0"/>
        <v>5</v>
      </c>
      <c r="B15" s="48"/>
      <c r="C15" s="133"/>
      <c r="D15" s="127" t="s">
        <v>215</v>
      </c>
      <c r="E15" s="131" t="s">
        <v>73</v>
      </c>
      <c r="F15" s="122">
        <v>2</v>
      </c>
      <c r="G15" s="117" t="s">
        <v>216</v>
      </c>
      <c r="H15" s="128" t="s">
        <v>0</v>
      </c>
      <c r="I15" s="66" t="s">
        <v>84</v>
      </c>
      <c r="J15" s="82" t="s">
        <v>217</v>
      </c>
      <c r="K15" s="66" t="s">
        <v>8</v>
      </c>
      <c r="L15" s="157">
        <v>198.5</v>
      </c>
      <c r="M15" s="158">
        <f t="shared" si="1"/>
        <v>66.16666666666667</v>
      </c>
      <c r="N15" s="159">
        <f t="shared" si="2"/>
        <v>5</v>
      </c>
      <c r="O15" s="157">
        <v>187</v>
      </c>
      <c r="P15" s="158">
        <f t="shared" si="3"/>
        <v>62.333333333333336</v>
      </c>
      <c r="Q15" s="159">
        <f t="shared" si="4"/>
        <v>6</v>
      </c>
      <c r="R15" s="157">
        <v>192</v>
      </c>
      <c r="S15" s="158">
        <f t="shared" si="5"/>
        <v>64</v>
      </c>
      <c r="T15" s="159">
        <f t="shared" si="6"/>
        <v>5</v>
      </c>
      <c r="U15" s="159"/>
      <c r="V15" s="159"/>
      <c r="W15" s="157">
        <f t="shared" si="7"/>
        <v>577.5</v>
      </c>
      <c r="X15" s="160"/>
      <c r="Y15" s="158">
        <f t="shared" si="8"/>
        <v>64.167</v>
      </c>
      <c r="Z15" s="269"/>
    </row>
    <row r="16" spans="1:26" s="161" customFormat="1" ht="36.75" customHeight="1">
      <c r="A16" s="165">
        <f t="shared" si="0"/>
        <v>6</v>
      </c>
      <c r="B16" s="48"/>
      <c r="C16" s="133"/>
      <c r="D16" s="130" t="s">
        <v>228</v>
      </c>
      <c r="E16" s="244" t="s">
        <v>74</v>
      </c>
      <c r="F16" s="122" t="s">
        <v>29</v>
      </c>
      <c r="G16" s="130" t="s">
        <v>229</v>
      </c>
      <c r="H16" s="207" t="s">
        <v>58</v>
      </c>
      <c r="I16" s="80" t="s">
        <v>85</v>
      </c>
      <c r="J16" s="66" t="s">
        <v>62</v>
      </c>
      <c r="K16" s="66" t="s">
        <v>8</v>
      </c>
      <c r="L16" s="157">
        <v>194</v>
      </c>
      <c r="M16" s="158">
        <f t="shared" si="1"/>
        <v>64.66666666666667</v>
      </c>
      <c r="N16" s="159">
        <f t="shared" si="2"/>
        <v>6</v>
      </c>
      <c r="O16" s="157">
        <v>187.5</v>
      </c>
      <c r="P16" s="158">
        <f t="shared" si="3"/>
        <v>62.5</v>
      </c>
      <c r="Q16" s="159">
        <f t="shared" si="4"/>
        <v>5</v>
      </c>
      <c r="R16" s="157">
        <v>189</v>
      </c>
      <c r="S16" s="158">
        <f t="shared" si="5"/>
        <v>63</v>
      </c>
      <c r="T16" s="159">
        <f t="shared" si="6"/>
        <v>6</v>
      </c>
      <c r="U16" s="159"/>
      <c r="V16" s="159"/>
      <c r="W16" s="157">
        <f t="shared" si="7"/>
        <v>570.5</v>
      </c>
      <c r="X16" s="157"/>
      <c r="Y16" s="158">
        <f t="shared" si="8"/>
        <v>63.389</v>
      </c>
      <c r="Z16" s="269"/>
    </row>
    <row r="17" spans="1:26" s="161" customFormat="1" ht="36.75" customHeight="1">
      <c r="A17" s="165">
        <f t="shared" si="0"/>
        <v>7</v>
      </c>
      <c r="B17" s="48"/>
      <c r="C17" s="133"/>
      <c r="D17" s="273" t="s">
        <v>144</v>
      </c>
      <c r="E17" s="64"/>
      <c r="F17" s="215" t="s">
        <v>29</v>
      </c>
      <c r="G17" s="261" t="s">
        <v>145</v>
      </c>
      <c r="H17" s="274"/>
      <c r="I17" s="209" t="s">
        <v>146</v>
      </c>
      <c r="J17" s="275" t="s">
        <v>57</v>
      </c>
      <c r="K17" s="66" t="s">
        <v>69</v>
      </c>
      <c r="L17" s="157">
        <v>191.5</v>
      </c>
      <c r="M17" s="158">
        <f t="shared" si="1"/>
        <v>63.833333333333336</v>
      </c>
      <c r="N17" s="159">
        <f t="shared" si="2"/>
        <v>7</v>
      </c>
      <c r="O17" s="157">
        <v>182.5</v>
      </c>
      <c r="P17" s="158">
        <f t="shared" si="3"/>
        <v>60.833333333333336</v>
      </c>
      <c r="Q17" s="159">
        <f t="shared" si="4"/>
        <v>8</v>
      </c>
      <c r="R17" s="157">
        <v>187</v>
      </c>
      <c r="S17" s="158">
        <f t="shared" si="5"/>
        <v>62.333333333333336</v>
      </c>
      <c r="T17" s="159">
        <f t="shared" si="6"/>
        <v>7</v>
      </c>
      <c r="U17" s="159"/>
      <c r="V17" s="159"/>
      <c r="W17" s="157">
        <f t="shared" si="7"/>
        <v>561</v>
      </c>
      <c r="X17" s="160"/>
      <c r="Y17" s="158">
        <f t="shared" si="8"/>
        <v>62.333</v>
      </c>
      <c r="Z17" s="269"/>
    </row>
    <row r="18" spans="1:26" s="161" customFormat="1" ht="36.75" customHeight="1">
      <c r="A18" s="165">
        <f t="shared" si="0"/>
        <v>8</v>
      </c>
      <c r="B18" s="48"/>
      <c r="C18" s="133"/>
      <c r="D18" s="236" t="s">
        <v>280</v>
      </c>
      <c r="E18" s="237"/>
      <c r="F18" s="238" t="s">
        <v>127</v>
      </c>
      <c r="G18" s="239" t="s">
        <v>281</v>
      </c>
      <c r="H18" s="242" t="s">
        <v>282</v>
      </c>
      <c r="I18" s="240" t="s">
        <v>283</v>
      </c>
      <c r="J18" s="241" t="s">
        <v>129</v>
      </c>
      <c r="K18" s="151" t="s">
        <v>278</v>
      </c>
      <c r="L18" s="157">
        <v>187.5</v>
      </c>
      <c r="M18" s="158">
        <f t="shared" si="1"/>
        <v>62.5</v>
      </c>
      <c r="N18" s="159">
        <f t="shared" si="2"/>
        <v>8</v>
      </c>
      <c r="O18" s="157">
        <v>187</v>
      </c>
      <c r="P18" s="158">
        <f t="shared" si="3"/>
        <v>62.333333333333336</v>
      </c>
      <c r="Q18" s="159">
        <f t="shared" si="4"/>
        <v>6</v>
      </c>
      <c r="R18" s="157">
        <v>184</v>
      </c>
      <c r="S18" s="158">
        <f t="shared" si="5"/>
        <v>61.333333333333336</v>
      </c>
      <c r="T18" s="159">
        <f t="shared" si="6"/>
        <v>8</v>
      </c>
      <c r="U18" s="159">
        <v>1</v>
      </c>
      <c r="V18" s="159"/>
      <c r="W18" s="157">
        <f t="shared" si="7"/>
        <v>558.5</v>
      </c>
      <c r="X18" s="160"/>
      <c r="Y18" s="158">
        <f t="shared" si="8"/>
        <v>61.556</v>
      </c>
      <c r="Z18" s="269"/>
    </row>
    <row r="19" spans="1:26" s="183" customFormat="1" ht="36.75" customHeight="1">
      <c r="A19" s="180"/>
      <c r="B19" s="84"/>
      <c r="C19" s="181"/>
      <c r="D19" s="127" t="s">
        <v>219</v>
      </c>
      <c r="E19" s="66" t="s">
        <v>220</v>
      </c>
      <c r="F19" s="126" t="s">
        <v>29</v>
      </c>
      <c r="G19" s="117" t="s">
        <v>218</v>
      </c>
      <c r="H19" s="128"/>
      <c r="I19" s="125" t="s">
        <v>303</v>
      </c>
      <c r="J19" s="125" t="s">
        <v>38</v>
      </c>
      <c r="K19" s="66" t="s">
        <v>8</v>
      </c>
      <c r="L19" s="297" t="s">
        <v>301</v>
      </c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9"/>
      <c r="Z19" s="182"/>
    </row>
    <row r="20" spans="1:26" s="23" customFormat="1" ht="30.75" customHeight="1">
      <c r="A20" s="40"/>
      <c r="B20" s="41"/>
      <c r="C20" s="50"/>
      <c r="D20" s="51"/>
      <c r="E20" s="52"/>
      <c r="F20" s="53"/>
      <c r="G20" s="54"/>
      <c r="H20" s="55"/>
      <c r="I20" s="55"/>
      <c r="J20" s="55"/>
      <c r="K20" s="56"/>
      <c r="L20" s="43"/>
      <c r="M20" s="44"/>
      <c r="N20" s="42"/>
      <c r="O20" s="43"/>
      <c r="P20" s="44"/>
      <c r="Q20" s="42"/>
      <c r="R20" s="43"/>
      <c r="S20" s="44"/>
      <c r="T20" s="42"/>
      <c r="U20" s="42"/>
      <c r="V20" s="42"/>
      <c r="W20" s="43"/>
      <c r="X20" s="43"/>
      <c r="Y20" s="45"/>
      <c r="Z20" s="42"/>
    </row>
    <row r="21" spans="1:25" ht="39.75" customHeight="1">
      <c r="A21" s="24"/>
      <c r="B21" s="24"/>
      <c r="C21" s="24"/>
      <c r="D21" s="24" t="s">
        <v>92</v>
      </c>
      <c r="E21" s="24"/>
      <c r="F21" s="24"/>
      <c r="G21" s="24"/>
      <c r="H21" s="57" t="s">
        <v>78</v>
      </c>
      <c r="I21" s="58"/>
      <c r="J21" s="57"/>
      <c r="K21" s="24"/>
      <c r="L21" s="25"/>
      <c r="M21" s="26"/>
      <c r="N21" s="24"/>
      <c r="O21" s="25"/>
      <c r="P21" s="26"/>
      <c r="Q21" s="24"/>
      <c r="R21" s="24"/>
      <c r="S21" s="24"/>
      <c r="T21" s="24"/>
      <c r="U21" s="24"/>
      <c r="V21" s="26"/>
      <c r="W21" s="24"/>
      <c r="Y21" s="18"/>
    </row>
    <row r="22" spans="1:25" ht="39.75" customHeight="1">
      <c r="A22" s="24"/>
      <c r="B22" s="24"/>
      <c r="C22" s="24"/>
      <c r="D22" s="24" t="s">
        <v>93</v>
      </c>
      <c r="E22" s="24"/>
      <c r="F22" s="24"/>
      <c r="G22" s="24"/>
      <c r="H22" s="57" t="s">
        <v>79</v>
      </c>
      <c r="I22" s="58"/>
      <c r="J22" s="59"/>
      <c r="L22" s="25"/>
      <c r="M22" s="26"/>
      <c r="N22" s="24"/>
      <c r="O22" s="25"/>
      <c r="P22" s="26"/>
      <c r="Q22" s="24"/>
      <c r="R22" s="24"/>
      <c r="S22" s="24"/>
      <c r="T22" s="24"/>
      <c r="U22" s="24"/>
      <c r="V22" s="26"/>
      <c r="W22" s="24"/>
      <c r="Y22" s="18"/>
    </row>
    <row r="23" spans="11:13" ht="12.75">
      <c r="K23" s="57"/>
      <c r="L23" s="58"/>
      <c r="M23" s="57"/>
    </row>
    <row r="24" spans="11:13" ht="12.75">
      <c r="K24" s="57"/>
      <c r="L24" s="58"/>
      <c r="M24" s="57"/>
    </row>
  </sheetData>
  <sheetProtection/>
  <mergeCells count="27">
    <mergeCell ref="O9:Q9"/>
    <mergeCell ref="L19:Y19"/>
    <mergeCell ref="X9:X10"/>
    <mergeCell ref="Y9:Y10"/>
    <mergeCell ref="Z9:Z10"/>
    <mergeCell ref="R9:T9"/>
    <mergeCell ref="U9:U10"/>
    <mergeCell ref="V9:V10"/>
    <mergeCell ref="W9:W10"/>
    <mergeCell ref="G9:G10"/>
    <mergeCell ref="H9:H10"/>
    <mergeCell ref="I9:I10"/>
    <mergeCell ref="J9:J10"/>
    <mergeCell ref="K9:K10"/>
    <mergeCell ref="L9:N9"/>
    <mergeCell ref="A9:A10"/>
    <mergeCell ref="B9:B10"/>
    <mergeCell ref="C9:C10"/>
    <mergeCell ref="D9:D10"/>
    <mergeCell ref="E9:E10"/>
    <mergeCell ref="F9:F10"/>
    <mergeCell ref="A6:Z6"/>
    <mergeCell ref="A2:Z2"/>
    <mergeCell ref="A3:Y3"/>
    <mergeCell ref="A4:Y4"/>
    <mergeCell ref="A5:Y5"/>
    <mergeCell ref="A7:X7"/>
  </mergeCells>
  <printOptions/>
  <pageMargins left="0.54" right="0.3937007874015748" top="0.3937007874015748" bottom="0.3937007874015748" header="0.5118110236220472" footer="0.5118110236220472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90" zoomScaleSheetLayoutView="90" zoomScalePageLayoutView="0" workbookViewId="0" topLeftCell="A2">
      <selection activeCell="Z3" sqref="Z1:Z16384"/>
    </sheetView>
  </sheetViews>
  <sheetFormatPr defaultColWidth="9.140625" defaultRowHeight="12.75"/>
  <cols>
    <col min="1" max="1" width="5.140625" style="18" customWidth="1"/>
    <col min="2" max="2" width="4.7109375" style="18" hidden="1" customWidth="1"/>
    <col min="3" max="3" width="5.421875" style="18" hidden="1" customWidth="1"/>
    <col min="4" max="4" width="18.421875" style="18" customWidth="1"/>
    <col min="5" max="5" width="8.00390625" style="18" customWidth="1"/>
    <col min="6" max="6" width="4.7109375" style="18" customWidth="1"/>
    <col min="7" max="7" width="36.28125" style="18" customWidth="1"/>
    <col min="8" max="8" width="7.7109375" style="18" customWidth="1"/>
    <col min="9" max="9" width="15.421875" style="18" customWidth="1"/>
    <col min="10" max="10" width="12.7109375" style="18" hidden="1" customWidth="1"/>
    <col min="11" max="11" width="23.421875" style="18" customWidth="1"/>
    <col min="12" max="12" width="6.00390625" style="27" customWidth="1"/>
    <col min="13" max="13" width="9.28125" style="28" customWidth="1"/>
    <col min="14" max="14" width="3.7109375" style="18" customWidth="1"/>
    <col min="15" max="15" width="6.28125" style="27" customWidth="1"/>
    <col min="16" max="16" width="8.7109375" style="28" customWidth="1"/>
    <col min="17" max="17" width="3.7109375" style="18" customWidth="1"/>
    <col min="18" max="18" width="6.7109375" style="27" customWidth="1"/>
    <col min="19" max="19" width="8.7109375" style="28" customWidth="1"/>
    <col min="20" max="20" width="3.7109375" style="18" customWidth="1"/>
    <col min="21" max="22" width="4.8515625" style="18" customWidth="1"/>
    <col min="23" max="24" width="6.7109375" style="18" customWidth="1"/>
    <col min="25" max="25" width="9.7109375" style="28" customWidth="1"/>
    <col min="26" max="26" width="6.7109375" style="18" hidden="1" customWidth="1"/>
    <col min="27" max="16384" width="9.140625" style="18" customWidth="1"/>
  </cols>
  <sheetData>
    <row r="1" spans="1:25" s="3" customFormat="1" ht="7.5" customHeight="1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4"/>
      <c r="M1" s="15"/>
      <c r="N1" s="2"/>
      <c r="O1" s="16"/>
      <c r="P1" s="15"/>
      <c r="Q1" s="2"/>
      <c r="R1" s="16"/>
      <c r="S1" s="15"/>
      <c r="T1" s="2"/>
      <c r="Y1" s="17"/>
    </row>
    <row r="2" spans="1:26" ht="37.5" customHeight="1">
      <c r="A2" s="284" t="s">
        <v>120</v>
      </c>
      <c r="B2" s="284"/>
      <c r="C2" s="284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</row>
    <row r="3" spans="1:26" s="19" customFormat="1" ht="15.75" customHeight="1">
      <c r="A3" s="279" t="s">
        <v>86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76"/>
    </row>
    <row r="4" spans="1:26" s="20" customFormat="1" ht="15.75" customHeight="1">
      <c r="A4" s="280" t="s">
        <v>32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103"/>
    </row>
    <row r="5" spans="1:26" s="29" customFormat="1" ht="15.75" customHeight="1">
      <c r="A5" s="286" t="s">
        <v>126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102"/>
    </row>
    <row r="6" spans="1:26" s="29" customFormat="1" ht="19.5" customHeight="1">
      <c r="A6" s="296" t="s">
        <v>292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</row>
    <row r="7" spans="1:24" s="179" customFormat="1" ht="21" customHeight="1">
      <c r="A7" s="292" t="s">
        <v>302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</row>
    <row r="8" spans="1:26" s="116" customFormat="1" ht="15" customHeight="1">
      <c r="A8" s="46" t="s">
        <v>40</v>
      </c>
      <c r="B8" s="112"/>
      <c r="C8" s="112"/>
      <c r="D8" s="113"/>
      <c r="E8" s="113"/>
      <c r="F8" s="113"/>
      <c r="G8" s="114"/>
      <c r="H8" s="114"/>
      <c r="I8" s="115"/>
      <c r="J8" s="115"/>
      <c r="L8" s="47"/>
      <c r="Y8" s="47" t="s">
        <v>119</v>
      </c>
      <c r="Z8" s="47"/>
    </row>
    <row r="9" spans="1:26" s="22" customFormat="1" ht="19.5" customHeight="1">
      <c r="A9" s="288" t="s">
        <v>101</v>
      </c>
      <c r="B9" s="289" t="s">
        <v>87</v>
      </c>
      <c r="C9" s="290" t="s">
        <v>26</v>
      </c>
      <c r="D9" s="281" t="s">
        <v>10</v>
      </c>
      <c r="E9" s="281" t="s">
        <v>88</v>
      </c>
      <c r="F9" s="288" t="s">
        <v>89</v>
      </c>
      <c r="G9" s="281" t="s">
        <v>11</v>
      </c>
      <c r="H9" s="281" t="s">
        <v>88</v>
      </c>
      <c r="I9" s="281" t="s">
        <v>90</v>
      </c>
      <c r="J9" s="282" t="s">
        <v>23</v>
      </c>
      <c r="K9" s="281" t="s">
        <v>91</v>
      </c>
      <c r="L9" s="287" t="s">
        <v>41</v>
      </c>
      <c r="M9" s="287"/>
      <c r="N9" s="287"/>
      <c r="O9" s="287" t="s">
        <v>18</v>
      </c>
      <c r="P9" s="287"/>
      <c r="Q9" s="287"/>
      <c r="R9" s="287" t="s">
        <v>12</v>
      </c>
      <c r="S9" s="287"/>
      <c r="T9" s="287"/>
      <c r="U9" s="293" t="s">
        <v>27</v>
      </c>
      <c r="V9" s="290" t="s">
        <v>28</v>
      </c>
      <c r="W9" s="288" t="s">
        <v>13</v>
      </c>
      <c r="X9" s="289" t="s">
        <v>25</v>
      </c>
      <c r="Y9" s="295" t="s">
        <v>14</v>
      </c>
      <c r="Z9" s="295" t="s">
        <v>15</v>
      </c>
    </row>
    <row r="10" spans="1:26" s="22" customFormat="1" ht="39.75" customHeight="1">
      <c r="A10" s="288"/>
      <c r="B10" s="289"/>
      <c r="C10" s="291"/>
      <c r="D10" s="281"/>
      <c r="E10" s="281"/>
      <c r="F10" s="288"/>
      <c r="G10" s="281"/>
      <c r="H10" s="281"/>
      <c r="I10" s="281"/>
      <c r="J10" s="283"/>
      <c r="K10" s="281"/>
      <c r="L10" s="60" t="s">
        <v>16</v>
      </c>
      <c r="M10" s="61" t="s">
        <v>17</v>
      </c>
      <c r="N10" s="62" t="s">
        <v>101</v>
      </c>
      <c r="O10" s="60" t="s">
        <v>16</v>
      </c>
      <c r="P10" s="61" t="s">
        <v>17</v>
      </c>
      <c r="Q10" s="62" t="s">
        <v>101</v>
      </c>
      <c r="R10" s="60" t="s">
        <v>16</v>
      </c>
      <c r="S10" s="61" t="s">
        <v>17</v>
      </c>
      <c r="T10" s="62" t="s">
        <v>101</v>
      </c>
      <c r="U10" s="294"/>
      <c r="V10" s="291"/>
      <c r="W10" s="288"/>
      <c r="X10" s="289"/>
      <c r="Y10" s="295"/>
      <c r="Z10" s="295"/>
    </row>
    <row r="11" spans="1:26" s="161" customFormat="1" ht="36.75" customHeight="1">
      <c r="A11" s="165">
        <f aca="true" t="shared" si="0" ref="A11:A23">RANK(Y11,Y$11:Y$23)</f>
        <v>1</v>
      </c>
      <c r="B11" s="48"/>
      <c r="C11" s="133"/>
      <c r="D11" s="148" t="s">
        <v>268</v>
      </c>
      <c r="E11" s="201"/>
      <c r="F11" s="124" t="s">
        <v>29</v>
      </c>
      <c r="G11" s="271" t="s">
        <v>269</v>
      </c>
      <c r="H11" s="272" t="s">
        <v>270</v>
      </c>
      <c r="I11" s="218" t="s">
        <v>271</v>
      </c>
      <c r="J11" s="228" t="s">
        <v>38</v>
      </c>
      <c r="K11" s="219" t="s">
        <v>256</v>
      </c>
      <c r="L11" s="157">
        <v>205.5</v>
      </c>
      <c r="M11" s="158">
        <f aca="true" t="shared" si="1" ref="M11:M23">L11/3</f>
        <v>68.5</v>
      </c>
      <c r="N11" s="159">
        <f aca="true" t="shared" si="2" ref="N11:N23">RANK(M11,M$9:M$23,0)</f>
        <v>2</v>
      </c>
      <c r="O11" s="157">
        <v>205</v>
      </c>
      <c r="P11" s="158">
        <f aca="true" t="shared" si="3" ref="P11:P23">O11/3</f>
        <v>68.33333333333333</v>
      </c>
      <c r="Q11" s="159">
        <f aca="true" t="shared" si="4" ref="Q11:Q23">RANK(P11,P$9:P$23,0)</f>
        <v>1</v>
      </c>
      <c r="R11" s="157">
        <v>195.5</v>
      </c>
      <c r="S11" s="158">
        <f aca="true" t="shared" si="5" ref="S11:S23">R11/3</f>
        <v>65.16666666666667</v>
      </c>
      <c r="T11" s="159">
        <f aca="true" t="shared" si="6" ref="T11:T23">RANK(S11,S$9:S$23,0)</f>
        <v>8</v>
      </c>
      <c r="U11" s="159"/>
      <c r="V11" s="159"/>
      <c r="W11" s="157">
        <f aca="true" t="shared" si="7" ref="W11:W23">L11+O11+R11</f>
        <v>606</v>
      </c>
      <c r="X11" s="160"/>
      <c r="Y11" s="158">
        <f aca="true" t="shared" si="8" ref="Y11:Y23">ROUND(SUM(M11,P11,S11)/3,3)-IF($U11=1,0.5,IF($U11=2,1.5,0))</f>
        <v>67.333</v>
      </c>
      <c r="Z11" s="269"/>
    </row>
    <row r="12" spans="1:26" s="161" customFormat="1" ht="36.75" customHeight="1">
      <c r="A12" s="165">
        <f t="shared" si="0"/>
        <v>2</v>
      </c>
      <c r="B12" s="48"/>
      <c r="C12" s="133"/>
      <c r="D12" s="119" t="s">
        <v>170</v>
      </c>
      <c r="E12" s="194"/>
      <c r="F12" s="120" t="s">
        <v>29</v>
      </c>
      <c r="G12" s="119" t="s">
        <v>171</v>
      </c>
      <c r="H12" s="191" t="s">
        <v>36</v>
      </c>
      <c r="I12" s="66" t="s">
        <v>42</v>
      </c>
      <c r="J12" s="66" t="s">
        <v>38</v>
      </c>
      <c r="K12" s="66" t="s">
        <v>69</v>
      </c>
      <c r="L12" s="157">
        <v>204.5</v>
      </c>
      <c r="M12" s="158">
        <f t="shared" si="1"/>
        <v>68.16666666666667</v>
      </c>
      <c r="N12" s="159">
        <f t="shared" si="2"/>
        <v>4</v>
      </c>
      <c r="O12" s="157">
        <v>201.5</v>
      </c>
      <c r="P12" s="158">
        <f t="shared" si="3"/>
        <v>67.16666666666667</v>
      </c>
      <c r="Q12" s="159">
        <f t="shared" si="4"/>
        <v>2</v>
      </c>
      <c r="R12" s="157">
        <v>199.5</v>
      </c>
      <c r="S12" s="158">
        <f t="shared" si="5"/>
        <v>66.5</v>
      </c>
      <c r="T12" s="159">
        <f t="shared" si="6"/>
        <v>6</v>
      </c>
      <c r="U12" s="159"/>
      <c r="V12" s="159"/>
      <c r="W12" s="157">
        <f t="shared" si="7"/>
        <v>605.5</v>
      </c>
      <c r="X12" s="160"/>
      <c r="Y12" s="158">
        <f t="shared" si="8"/>
        <v>67.278</v>
      </c>
      <c r="Z12" s="269"/>
    </row>
    <row r="13" spans="1:26" s="161" customFormat="1" ht="36.75" customHeight="1">
      <c r="A13" s="165">
        <f t="shared" si="0"/>
        <v>3</v>
      </c>
      <c r="B13" s="48"/>
      <c r="C13" s="133"/>
      <c r="D13" s="119" t="s">
        <v>160</v>
      </c>
      <c r="E13" s="210"/>
      <c r="F13" s="189" t="s">
        <v>29</v>
      </c>
      <c r="G13" s="190" t="s">
        <v>161</v>
      </c>
      <c r="H13" s="191" t="s">
        <v>162</v>
      </c>
      <c r="I13" s="192" t="s">
        <v>163</v>
      </c>
      <c r="J13" s="209" t="s">
        <v>164</v>
      </c>
      <c r="K13" s="193" t="s">
        <v>165</v>
      </c>
      <c r="L13" s="157">
        <v>206.5</v>
      </c>
      <c r="M13" s="158">
        <f t="shared" si="1"/>
        <v>68.83333333333333</v>
      </c>
      <c r="N13" s="159">
        <f t="shared" si="2"/>
        <v>1</v>
      </c>
      <c r="O13" s="157">
        <v>200.5</v>
      </c>
      <c r="P13" s="158">
        <f t="shared" si="3"/>
        <v>66.83333333333333</v>
      </c>
      <c r="Q13" s="159">
        <f t="shared" si="4"/>
        <v>3</v>
      </c>
      <c r="R13" s="157">
        <v>201</v>
      </c>
      <c r="S13" s="158">
        <f t="shared" si="5"/>
        <v>67</v>
      </c>
      <c r="T13" s="159">
        <f t="shared" si="6"/>
        <v>3</v>
      </c>
      <c r="U13" s="159">
        <v>1</v>
      </c>
      <c r="V13" s="159"/>
      <c r="W13" s="157">
        <f t="shared" si="7"/>
        <v>608</v>
      </c>
      <c r="X13" s="160"/>
      <c r="Y13" s="158">
        <f t="shared" si="8"/>
        <v>67.056</v>
      </c>
      <c r="Z13" s="269"/>
    </row>
    <row r="14" spans="1:26" s="161" customFormat="1" ht="36.75" customHeight="1">
      <c r="A14" s="165">
        <f t="shared" si="0"/>
        <v>4</v>
      </c>
      <c r="B14" s="48"/>
      <c r="C14" s="133"/>
      <c r="D14" s="119" t="s">
        <v>172</v>
      </c>
      <c r="E14" s="206" t="s">
        <v>177</v>
      </c>
      <c r="F14" s="196" t="s">
        <v>29</v>
      </c>
      <c r="G14" s="190" t="s">
        <v>175</v>
      </c>
      <c r="H14" s="197" t="s">
        <v>173</v>
      </c>
      <c r="I14" s="193" t="s">
        <v>174</v>
      </c>
      <c r="J14" s="193" t="s">
        <v>37</v>
      </c>
      <c r="K14" s="132" t="s">
        <v>176</v>
      </c>
      <c r="L14" s="157">
        <v>205.5</v>
      </c>
      <c r="M14" s="158">
        <f t="shared" si="1"/>
        <v>68.5</v>
      </c>
      <c r="N14" s="159">
        <f t="shared" si="2"/>
        <v>2</v>
      </c>
      <c r="O14" s="157">
        <v>195.5</v>
      </c>
      <c r="P14" s="158">
        <f t="shared" si="3"/>
        <v>65.16666666666667</v>
      </c>
      <c r="Q14" s="159">
        <f t="shared" si="4"/>
        <v>8</v>
      </c>
      <c r="R14" s="157">
        <v>200.5</v>
      </c>
      <c r="S14" s="158">
        <f t="shared" si="5"/>
        <v>66.83333333333333</v>
      </c>
      <c r="T14" s="159">
        <f t="shared" si="6"/>
        <v>4</v>
      </c>
      <c r="U14" s="159"/>
      <c r="V14" s="159"/>
      <c r="W14" s="157">
        <f t="shared" si="7"/>
        <v>601.5</v>
      </c>
      <c r="X14" s="160"/>
      <c r="Y14" s="158">
        <f t="shared" si="8"/>
        <v>66.833</v>
      </c>
      <c r="Z14" s="269"/>
    </row>
    <row r="15" spans="1:26" s="161" customFormat="1" ht="36.75" customHeight="1">
      <c r="A15" s="165">
        <f t="shared" si="0"/>
        <v>5</v>
      </c>
      <c r="B15" s="48"/>
      <c r="C15" s="133"/>
      <c r="D15" s="222" t="s">
        <v>250</v>
      </c>
      <c r="E15" s="223" t="s">
        <v>5</v>
      </c>
      <c r="F15" s="215" t="s">
        <v>29</v>
      </c>
      <c r="G15" s="217" t="s">
        <v>252</v>
      </c>
      <c r="H15" s="188"/>
      <c r="I15" s="228" t="s">
        <v>244</v>
      </c>
      <c r="J15" s="209" t="s">
        <v>38</v>
      </c>
      <c r="K15" s="219" t="s">
        <v>245</v>
      </c>
      <c r="L15" s="157">
        <v>201</v>
      </c>
      <c r="M15" s="158">
        <f t="shared" si="1"/>
        <v>67</v>
      </c>
      <c r="N15" s="159">
        <f t="shared" si="2"/>
        <v>7</v>
      </c>
      <c r="O15" s="157">
        <v>199.5</v>
      </c>
      <c r="P15" s="158">
        <f t="shared" si="3"/>
        <v>66.5</v>
      </c>
      <c r="Q15" s="159">
        <f t="shared" si="4"/>
        <v>4</v>
      </c>
      <c r="R15" s="157">
        <v>200.5</v>
      </c>
      <c r="S15" s="158">
        <f t="shared" si="5"/>
        <v>66.83333333333333</v>
      </c>
      <c r="T15" s="159">
        <f t="shared" si="6"/>
        <v>4</v>
      </c>
      <c r="U15" s="159"/>
      <c r="V15" s="159"/>
      <c r="W15" s="157">
        <f t="shared" si="7"/>
        <v>601</v>
      </c>
      <c r="X15" s="160"/>
      <c r="Y15" s="158">
        <f t="shared" si="8"/>
        <v>66.778</v>
      </c>
      <c r="Z15" s="269"/>
    </row>
    <row r="16" spans="1:26" s="161" customFormat="1" ht="36.75" customHeight="1">
      <c r="A16" s="165">
        <f t="shared" si="0"/>
        <v>6</v>
      </c>
      <c r="B16" s="48"/>
      <c r="C16" s="133"/>
      <c r="D16" s="119" t="s">
        <v>142</v>
      </c>
      <c r="E16" s="212" t="s">
        <v>51</v>
      </c>
      <c r="F16" s="121" t="s">
        <v>29</v>
      </c>
      <c r="G16" s="117" t="s">
        <v>154</v>
      </c>
      <c r="H16" s="128" t="s">
        <v>153</v>
      </c>
      <c r="I16" s="66" t="s">
        <v>54</v>
      </c>
      <c r="J16" s="82" t="s">
        <v>52</v>
      </c>
      <c r="K16" s="66" t="s">
        <v>69</v>
      </c>
      <c r="L16" s="157">
        <v>202.5</v>
      </c>
      <c r="M16" s="158">
        <f t="shared" si="1"/>
        <v>67.5</v>
      </c>
      <c r="N16" s="159">
        <f t="shared" si="2"/>
        <v>5</v>
      </c>
      <c r="O16" s="157">
        <v>197.5</v>
      </c>
      <c r="P16" s="158">
        <f t="shared" si="3"/>
        <v>65.83333333333333</v>
      </c>
      <c r="Q16" s="159">
        <f t="shared" si="4"/>
        <v>6</v>
      </c>
      <c r="R16" s="157">
        <v>203.5</v>
      </c>
      <c r="S16" s="158">
        <f t="shared" si="5"/>
        <v>67.83333333333333</v>
      </c>
      <c r="T16" s="159">
        <f t="shared" si="6"/>
        <v>2</v>
      </c>
      <c r="U16" s="159">
        <v>1</v>
      </c>
      <c r="V16" s="159"/>
      <c r="W16" s="157">
        <f t="shared" si="7"/>
        <v>603.5</v>
      </c>
      <c r="X16" s="157"/>
      <c r="Y16" s="158">
        <f t="shared" si="8"/>
        <v>66.556</v>
      </c>
      <c r="Z16" s="269"/>
    </row>
    <row r="17" spans="1:26" s="161" customFormat="1" ht="36.75" customHeight="1">
      <c r="A17" s="165">
        <f t="shared" si="0"/>
        <v>7</v>
      </c>
      <c r="B17" s="48"/>
      <c r="C17" s="133"/>
      <c r="D17" s="127" t="s">
        <v>187</v>
      </c>
      <c r="E17" s="122"/>
      <c r="F17" s="147" t="s">
        <v>29</v>
      </c>
      <c r="G17" s="69" t="s">
        <v>188</v>
      </c>
      <c r="H17" s="149" t="s">
        <v>66</v>
      </c>
      <c r="I17" s="150" t="s">
        <v>1</v>
      </c>
      <c r="J17" s="82" t="s">
        <v>61</v>
      </c>
      <c r="K17" s="66" t="s">
        <v>9</v>
      </c>
      <c r="L17" s="157">
        <v>202.5</v>
      </c>
      <c r="M17" s="158">
        <f t="shared" si="1"/>
        <v>67.5</v>
      </c>
      <c r="N17" s="159">
        <f t="shared" si="2"/>
        <v>5</v>
      </c>
      <c r="O17" s="157">
        <v>198</v>
      </c>
      <c r="P17" s="158">
        <f t="shared" si="3"/>
        <v>66</v>
      </c>
      <c r="Q17" s="159">
        <f t="shared" si="4"/>
        <v>5</v>
      </c>
      <c r="R17" s="157">
        <v>197</v>
      </c>
      <c r="S17" s="158">
        <f t="shared" si="5"/>
        <v>65.66666666666667</v>
      </c>
      <c r="T17" s="159">
        <f t="shared" si="6"/>
        <v>7</v>
      </c>
      <c r="U17" s="159"/>
      <c r="V17" s="159"/>
      <c r="W17" s="157">
        <f t="shared" si="7"/>
        <v>597.5</v>
      </c>
      <c r="X17" s="160"/>
      <c r="Y17" s="158">
        <f t="shared" si="8"/>
        <v>66.389</v>
      </c>
      <c r="Z17" s="269"/>
    </row>
    <row r="18" spans="1:26" s="161" customFormat="1" ht="36.75" customHeight="1">
      <c r="A18" s="165">
        <f t="shared" si="0"/>
        <v>8</v>
      </c>
      <c r="B18" s="48"/>
      <c r="C18" s="166"/>
      <c r="D18" s="127" t="s">
        <v>238</v>
      </c>
      <c r="E18" s="244"/>
      <c r="F18" s="147" t="s">
        <v>29</v>
      </c>
      <c r="G18" s="69" t="s">
        <v>235</v>
      </c>
      <c r="H18" s="149" t="s">
        <v>236</v>
      </c>
      <c r="I18" s="150" t="s">
        <v>237</v>
      </c>
      <c r="J18" s="82" t="s">
        <v>38</v>
      </c>
      <c r="K18" s="66" t="s">
        <v>9</v>
      </c>
      <c r="L18" s="157">
        <v>194</v>
      </c>
      <c r="M18" s="158">
        <f t="shared" si="1"/>
        <v>64.66666666666667</v>
      </c>
      <c r="N18" s="159">
        <f t="shared" si="2"/>
        <v>11</v>
      </c>
      <c r="O18" s="157">
        <v>190</v>
      </c>
      <c r="P18" s="158">
        <f t="shared" si="3"/>
        <v>63.333333333333336</v>
      </c>
      <c r="Q18" s="159">
        <f t="shared" si="4"/>
        <v>10</v>
      </c>
      <c r="R18" s="157">
        <v>205.5</v>
      </c>
      <c r="S18" s="158">
        <f t="shared" si="5"/>
        <v>68.5</v>
      </c>
      <c r="T18" s="159">
        <f t="shared" si="6"/>
        <v>1</v>
      </c>
      <c r="U18" s="159"/>
      <c r="V18" s="159"/>
      <c r="W18" s="157">
        <f t="shared" si="7"/>
        <v>589.5</v>
      </c>
      <c r="X18" s="160"/>
      <c r="Y18" s="158">
        <f t="shared" si="8"/>
        <v>65.5</v>
      </c>
      <c r="Z18" s="269"/>
    </row>
    <row r="19" spans="1:26" s="161" customFormat="1" ht="36.75" customHeight="1">
      <c r="A19" s="165">
        <f t="shared" si="0"/>
        <v>9</v>
      </c>
      <c r="B19" s="48"/>
      <c r="C19" s="133"/>
      <c r="D19" s="127" t="s">
        <v>198</v>
      </c>
      <c r="E19" s="220" t="s">
        <v>305</v>
      </c>
      <c r="F19" s="147" t="s">
        <v>29</v>
      </c>
      <c r="G19" s="69" t="s">
        <v>188</v>
      </c>
      <c r="H19" s="149" t="s">
        <v>66</v>
      </c>
      <c r="I19" s="150" t="s">
        <v>1</v>
      </c>
      <c r="J19" s="82" t="s">
        <v>72</v>
      </c>
      <c r="K19" s="66" t="s">
        <v>9</v>
      </c>
      <c r="L19" s="157">
        <v>195.5</v>
      </c>
      <c r="M19" s="158">
        <f t="shared" si="1"/>
        <v>65.16666666666667</v>
      </c>
      <c r="N19" s="159">
        <f t="shared" si="2"/>
        <v>9</v>
      </c>
      <c r="O19" s="157">
        <v>196</v>
      </c>
      <c r="P19" s="158">
        <f t="shared" si="3"/>
        <v>65.33333333333333</v>
      </c>
      <c r="Q19" s="159">
        <f t="shared" si="4"/>
        <v>7</v>
      </c>
      <c r="R19" s="157">
        <v>194</v>
      </c>
      <c r="S19" s="158">
        <f t="shared" si="5"/>
        <v>64.66666666666667</v>
      </c>
      <c r="T19" s="159">
        <f t="shared" si="6"/>
        <v>9</v>
      </c>
      <c r="U19" s="159">
        <v>1</v>
      </c>
      <c r="V19" s="159"/>
      <c r="W19" s="157">
        <f t="shared" si="7"/>
        <v>585.5</v>
      </c>
      <c r="X19" s="160"/>
      <c r="Y19" s="158">
        <f t="shared" si="8"/>
        <v>64.556</v>
      </c>
      <c r="Z19" s="269"/>
    </row>
    <row r="20" spans="1:26" s="161" customFormat="1" ht="36.75" customHeight="1">
      <c r="A20" s="165">
        <f t="shared" si="0"/>
        <v>10</v>
      </c>
      <c r="B20" s="48"/>
      <c r="C20" s="133"/>
      <c r="D20" s="127" t="s">
        <v>239</v>
      </c>
      <c r="E20" s="244"/>
      <c r="F20" s="147">
        <v>2</v>
      </c>
      <c r="G20" s="69" t="s">
        <v>235</v>
      </c>
      <c r="H20" s="149" t="s">
        <v>236</v>
      </c>
      <c r="I20" s="150" t="s">
        <v>237</v>
      </c>
      <c r="J20" s="82" t="s">
        <v>45</v>
      </c>
      <c r="K20" s="66" t="s">
        <v>9</v>
      </c>
      <c r="L20" s="157">
        <v>195.5</v>
      </c>
      <c r="M20" s="158">
        <f t="shared" si="1"/>
        <v>65.16666666666667</v>
      </c>
      <c r="N20" s="159">
        <f t="shared" si="2"/>
        <v>9</v>
      </c>
      <c r="O20" s="157">
        <v>192</v>
      </c>
      <c r="P20" s="158">
        <f t="shared" si="3"/>
        <v>64</v>
      </c>
      <c r="Q20" s="159">
        <f t="shared" si="4"/>
        <v>9</v>
      </c>
      <c r="R20" s="157">
        <v>188</v>
      </c>
      <c r="S20" s="158">
        <f t="shared" si="5"/>
        <v>62.666666666666664</v>
      </c>
      <c r="T20" s="159">
        <f t="shared" si="6"/>
        <v>11</v>
      </c>
      <c r="U20" s="159"/>
      <c r="V20" s="159"/>
      <c r="W20" s="157">
        <f t="shared" si="7"/>
        <v>575.5</v>
      </c>
      <c r="X20" s="160"/>
      <c r="Y20" s="158">
        <f t="shared" si="8"/>
        <v>63.944</v>
      </c>
      <c r="Z20" s="269"/>
    </row>
    <row r="21" spans="1:26" s="161" customFormat="1" ht="36.75" customHeight="1">
      <c r="A21" s="165">
        <f t="shared" si="0"/>
        <v>11</v>
      </c>
      <c r="B21" s="48"/>
      <c r="C21" s="133"/>
      <c r="D21" s="127" t="s">
        <v>178</v>
      </c>
      <c r="E21" s="201"/>
      <c r="F21" s="122" t="s">
        <v>29</v>
      </c>
      <c r="G21" s="187" t="s">
        <v>181</v>
      </c>
      <c r="H21" s="188" t="s">
        <v>179</v>
      </c>
      <c r="I21" s="184" t="s">
        <v>180</v>
      </c>
      <c r="J21" s="184" t="s">
        <v>174</v>
      </c>
      <c r="K21" s="250" t="s">
        <v>176</v>
      </c>
      <c r="L21" s="157">
        <v>190.5</v>
      </c>
      <c r="M21" s="158">
        <f t="shared" si="1"/>
        <v>63.5</v>
      </c>
      <c r="N21" s="159">
        <f t="shared" si="2"/>
        <v>12</v>
      </c>
      <c r="O21" s="157">
        <v>187</v>
      </c>
      <c r="P21" s="158">
        <f t="shared" si="3"/>
        <v>62.333333333333336</v>
      </c>
      <c r="Q21" s="159">
        <f t="shared" si="4"/>
        <v>11</v>
      </c>
      <c r="R21" s="157">
        <v>188.5</v>
      </c>
      <c r="S21" s="158">
        <f t="shared" si="5"/>
        <v>62.833333333333336</v>
      </c>
      <c r="T21" s="159">
        <f t="shared" si="6"/>
        <v>10</v>
      </c>
      <c r="U21" s="159"/>
      <c r="V21" s="159"/>
      <c r="W21" s="157">
        <f t="shared" si="7"/>
        <v>566</v>
      </c>
      <c r="X21" s="160"/>
      <c r="Y21" s="158">
        <f t="shared" si="8"/>
        <v>62.889</v>
      </c>
      <c r="Z21" s="269"/>
    </row>
    <row r="22" spans="1:26" s="161" customFormat="1" ht="36.75" customHeight="1">
      <c r="A22" s="165">
        <f t="shared" si="0"/>
        <v>11</v>
      </c>
      <c r="B22" s="48"/>
      <c r="C22" s="133"/>
      <c r="D22" s="253" t="s">
        <v>293</v>
      </c>
      <c r="E22" s="64"/>
      <c r="F22" s="124" t="s">
        <v>29</v>
      </c>
      <c r="G22" s="199" t="s">
        <v>186</v>
      </c>
      <c r="H22" s="208" t="s">
        <v>67</v>
      </c>
      <c r="I22" s="184" t="s">
        <v>68</v>
      </c>
      <c r="J22" s="184" t="s">
        <v>68</v>
      </c>
      <c r="K22" s="66" t="s">
        <v>69</v>
      </c>
      <c r="L22" s="157">
        <v>196</v>
      </c>
      <c r="M22" s="158">
        <f t="shared" si="1"/>
        <v>65.33333333333333</v>
      </c>
      <c r="N22" s="159">
        <f t="shared" si="2"/>
        <v>8</v>
      </c>
      <c r="O22" s="157">
        <v>184</v>
      </c>
      <c r="P22" s="158">
        <f t="shared" si="3"/>
        <v>61.333333333333336</v>
      </c>
      <c r="Q22" s="159">
        <f t="shared" si="4"/>
        <v>12</v>
      </c>
      <c r="R22" s="157">
        <v>186</v>
      </c>
      <c r="S22" s="158">
        <f t="shared" si="5"/>
        <v>62</v>
      </c>
      <c r="T22" s="159">
        <f t="shared" si="6"/>
        <v>12</v>
      </c>
      <c r="U22" s="159"/>
      <c r="V22" s="159"/>
      <c r="W22" s="157">
        <f t="shared" si="7"/>
        <v>566</v>
      </c>
      <c r="X22" s="160"/>
      <c r="Y22" s="158">
        <f t="shared" si="8"/>
        <v>62.889</v>
      </c>
      <c r="Z22" s="269"/>
    </row>
    <row r="23" spans="1:26" s="161" customFormat="1" ht="36.75" customHeight="1">
      <c r="A23" s="165">
        <f t="shared" si="0"/>
        <v>13</v>
      </c>
      <c r="B23" s="48"/>
      <c r="C23" s="133"/>
      <c r="D23" s="127" t="s">
        <v>182</v>
      </c>
      <c r="E23" s="131" t="s">
        <v>183</v>
      </c>
      <c r="F23" s="122" t="s">
        <v>29</v>
      </c>
      <c r="G23" s="187" t="s">
        <v>185</v>
      </c>
      <c r="H23" s="188"/>
      <c r="I23" s="184" t="s">
        <v>184</v>
      </c>
      <c r="J23" s="184" t="s">
        <v>38</v>
      </c>
      <c r="K23" s="132" t="s">
        <v>176</v>
      </c>
      <c r="L23" s="157">
        <v>174</v>
      </c>
      <c r="M23" s="158">
        <f t="shared" si="1"/>
        <v>58</v>
      </c>
      <c r="N23" s="159">
        <f t="shared" si="2"/>
        <v>13</v>
      </c>
      <c r="O23" s="157">
        <v>171.5</v>
      </c>
      <c r="P23" s="158">
        <f t="shared" si="3"/>
        <v>57.166666666666664</v>
      </c>
      <c r="Q23" s="159">
        <f t="shared" si="4"/>
        <v>13</v>
      </c>
      <c r="R23" s="157">
        <v>175</v>
      </c>
      <c r="S23" s="158">
        <f t="shared" si="5"/>
        <v>58.333333333333336</v>
      </c>
      <c r="T23" s="159">
        <f t="shared" si="6"/>
        <v>13</v>
      </c>
      <c r="U23" s="159"/>
      <c r="V23" s="159"/>
      <c r="W23" s="157">
        <f t="shared" si="7"/>
        <v>520.5</v>
      </c>
      <c r="X23" s="157"/>
      <c r="Y23" s="158">
        <f t="shared" si="8"/>
        <v>57.833</v>
      </c>
      <c r="Z23" s="269"/>
    </row>
    <row r="24" spans="1:26" s="23" customFormat="1" ht="30.75" customHeight="1">
      <c r="A24" s="40"/>
      <c r="B24" s="41"/>
      <c r="C24" s="50"/>
      <c r="D24" s="51"/>
      <c r="E24" s="52"/>
      <c r="F24" s="53"/>
      <c r="G24" s="54"/>
      <c r="H24" s="55"/>
      <c r="I24" s="55"/>
      <c r="J24" s="55"/>
      <c r="K24" s="56"/>
      <c r="L24" s="43"/>
      <c r="M24" s="44"/>
      <c r="N24" s="42"/>
      <c r="O24" s="43"/>
      <c r="P24" s="44"/>
      <c r="Q24" s="42"/>
      <c r="R24" s="43"/>
      <c r="S24" s="44"/>
      <c r="T24" s="42"/>
      <c r="U24" s="42"/>
      <c r="V24" s="42"/>
      <c r="W24" s="43"/>
      <c r="X24" s="43"/>
      <c r="Y24" s="45"/>
      <c r="Z24" s="42"/>
    </row>
    <row r="25" spans="1:25" ht="39.75" customHeight="1">
      <c r="A25" s="24"/>
      <c r="B25" s="24"/>
      <c r="C25" s="24"/>
      <c r="D25" s="24" t="s">
        <v>92</v>
      </c>
      <c r="E25" s="24"/>
      <c r="F25" s="24"/>
      <c r="G25" s="24"/>
      <c r="H25" s="57" t="s">
        <v>78</v>
      </c>
      <c r="I25" s="58"/>
      <c r="J25" s="57"/>
      <c r="K25" s="24"/>
      <c r="L25" s="25"/>
      <c r="M25" s="26"/>
      <c r="N25" s="24"/>
      <c r="O25" s="25"/>
      <c r="P25" s="26"/>
      <c r="Q25" s="24"/>
      <c r="R25" s="24"/>
      <c r="S25" s="24"/>
      <c r="T25" s="24"/>
      <c r="U25" s="24"/>
      <c r="V25" s="26"/>
      <c r="W25" s="24"/>
      <c r="Y25" s="18"/>
    </row>
    <row r="26" spans="1:25" ht="39.75" customHeight="1">
      <c r="A26" s="24"/>
      <c r="B26" s="24"/>
      <c r="C26" s="24"/>
      <c r="D26" s="24" t="s">
        <v>93</v>
      </c>
      <c r="E26" s="24"/>
      <c r="F26" s="24"/>
      <c r="G26" s="24"/>
      <c r="H26" s="57" t="s">
        <v>79</v>
      </c>
      <c r="I26" s="58"/>
      <c r="J26" s="59"/>
      <c r="L26" s="25"/>
      <c r="M26" s="26"/>
      <c r="N26" s="24"/>
      <c r="O26" s="25"/>
      <c r="P26" s="26"/>
      <c r="Q26" s="24"/>
      <c r="R26" s="24"/>
      <c r="S26" s="24"/>
      <c r="T26" s="24"/>
      <c r="U26" s="24"/>
      <c r="V26" s="26"/>
      <c r="W26" s="24"/>
      <c r="Y26" s="18"/>
    </row>
    <row r="27" spans="11:13" ht="12.75">
      <c r="K27" s="57"/>
      <c r="L27" s="58"/>
      <c r="M27" s="57"/>
    </row>
    <row r="28" spans="11:13" ht="12.75">
      <c r="K28" s="57"/>
      <c r="L28" s="58"/>
      <c r="M28" s="57"/>
    </row>
  </sheetData>
  <sheetProtection/>
  <protectedRanges>
    <protectedRange sqref="K17" name="Диапазон1_3_1_1_3_11_1_1_3_1_1_2_3_3_1"/>
  </protectedRanges>
  <mergeCells count="26">
    <mergeCell ref="A7:X7"/>
    <mergeCell ref="A2:Z2"/>
    <mergeCell ref="A3:Y3"/>
    <mergeCell ref="A4:Y4"/>
    <mergeCell ref="A5:Y5"/>
    <mergeCell ref="A6:Z6"/>
    <mergeCell ref="Y9:Y10"/>
    <mergeCell ref="Z9:Z10"/>
    <mergeCell ref="C9:C10"/>
    <mergeCell ref="D9:D10"/>
    <mergeCell ref="G9:G10"/>
    <mergeCell ref="H9:H10"/>
    <mergeCell ref="L9:N9"/>
    <mergeCell ref="O9:Q9"/>
    <mergeCell ref="R9:T9"/>
    <mergeCell ref="U9:U10"/>
    <mergeCell ref="A9:A10"/>
    <mergeCell ref="B9:B10"/>
    <mergeCell ref="W9:W10"/>
    <mergeCell ref="X9:X10"/>
    <mergeCell ref="V9:V10"/>
    <mergeCell ref="I9:I10"/>
    <mergeCell ref="E9:E10"/>
    <mergeCell ref="F9:F10"/>
    <mergeCell ref="J9:J10"/>
    <mergeCell ref="K9:K10"/>
  </mergeCells>
  <printOptions/>
  <pageMargins left="0.57" right="0.22" top="0.31" bottom="0.26" header="0.19" footer="0.16"/>
  <pageSetup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20"/>
  <sheetViews>
    <sheetView view="pageBreakPreview" zoomScale="90" zoomScaleSheetLayoutView="90" zoomScalePageLayoutView="0" workbookViewId="0" topLeftCell="A1">
      <pane xSplit="30300" topLeftCell="AM1" activePane="topLeft" state="split"/>
      <selection pane="topLeft" activeCell="R17" sqref="R17"/>
      <selection pane="topRight" activeCell="AM1" sqref="AM1"/>
    </sheetView>
  </sheetViews>
  <sheetFormatPr defaultColWidth="9.140625" defaultRowHeight="12.75"/>
  <cols>
    <col min="1" max="1" width="3.7109375" style="18" customWidth="1"/>
    <col min="2" max="2" width="4.7109375" style="18" hidden="1" customWidth="1"/>
    <col min="3" max="3" width="7.7109375" style="18" customWidth="1"/>
    <col min="4" max="4" width="16.140625" style="18" customWidth="1"/>
    <col min="5" max="5" width="8.57421875" style="18" customWidth="1"/>
    <col min="6" max="6" width="6.00390625" style="18" customWidth="1"/>
    <col min="7" max="7" width="33.421875" style="18" customWidth="1"/>
    <col min="8" max="8" width="8.57421875" style="18" customWidth="1"/>
    <col min="9" max="9" width="15.8515625" style="18" customWidth="1"/>
    <col min="10" max="10" width="12.7109375" style="18" hidden="1" customWidth="1"/>
    <col min="11" max="11" width="19.7109375" style="18" customWidth="1"/>
    <col min="12" max="12" width="6.00390625" style="27" customWidth="1"/>
    <col min="13" max="13" width="8.7109375" style="28" customWidth="1"/>
    <col min="14" max="14" width="3.7109375" style="18" customWidth="1"/>
    <col min="15" max="15" width="6.28125" style="27" customWidth="1"/>
    <col min="16" max="16" width="8.7109375" style="28" customWidth="1"/>
    <col min="17" max="17" width="3.7109375" style="18" customWidth="1"/>
    <col min="18" max="18" width="6.28125" style="27" customWidth="1"/>
    <col min="19" max="19" width="8.7109375" style="28" customWidth="1"/>
    <col min="20" max="20" width="3.7109375" style="18" customWidth="1"/>
    <col min="21" max="22" width="4.8515625" style="18" customWidth="1"/>
    <col min="23" max="23" width="6.7109375" style="18" customWidth="1"/>
    <col min="24" max="24" width="6.7109375" style="18" hidden="1" customWidth="1"/>
    <col min="25" max="25" width="9.7109375" style="28" customWidth="1"/>
    <col min="26" max="16384" width="9.140625" style="18" customWidth="1"/>
  </cols>
  <sheetData>
    <row r="1" spans="1:43" s="5" customFormat="1" ht="14.25">
      <c r="A1" s="4" t="s">
        <v>94</v>
      </c>
      <c r="D1" s="6"/>
      <c r="E1" s="4" t="s">
        <v>95</v>
      </c>
      <c r="F1" s="6"/>
      <c r="G1" s="6"/>
      <c r="H1" s="4" t="s">
        <v>96</v>
      </c>
      <c r="K1" s="6"/>
      <c r="L1" s="7"/>
      <c r="M1" s="8" t="s">
        <v>97</v>
      </c>
      <c r="N1" s="9"/>
      <c r="O1" s="7"/>
      <c r="P1" s="8" t="s">
        <v>98</v>
      </c>
      <c r="Q1" s="9"/>
      <c r="R1" s="7"/>
      <c r="S1" s="8" t="s">
        <v>99</v>
      </c>
      <c r="T1" s="9"/>
      <c r="U1" s="9"/>
      <c r="V1" s="9"/>
      <c r="W1" s="9"/>
      <c r="X1" s="9"/>
      <c r="Y1" s="10" t="s">
        <v>100</v>
      </c>
      <c r="AA1" s="11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Q1" s="13"/>
    </row>
    <row r="2" spans="1:25" s="3" customFormat="1" ht="7.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4"/>
      <c r="M2" s="15"/>
      <c r="N2" s="2"/>
      <c r="O2" s="16"/>
      <c r="P2" s="15"/>
      <c r="Q2" s="2"/>
      <c r="R2" s="16"/>
      <c r="S2" s="15"/>
      <c r="T2" s="2"/>
      <c r="Y2" s="17"/>
    </row>
    <row r="3" spans="1:25" ht="51" customHeight="1">
      <c r="A3" s="284" t="s">
        <v>120</v>
      </c>
      <c r="B3" s="284"/>
      <c r="C3" s="284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</row>
    <row r="4" spans="1:25" s="19" customFormat="1" ht="15.75" customHeight="1">
      <c r="A4" s="279" t="s">
        <v>86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</row>
    <row r="5" spans="1:25" s="20" customFormat="1" ht="15.75" customHeight="1">
      <c r="A5" s="280" t="s">
        <v>32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</row>
    <row r="6" spans="1:25" s="29" customFormat="1" ht="15.75" customHeight="1">
      <c r="A6" s="286" t="s">
        <v>273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</row>
    <row r="7" spans="1:24" s="101" customFormat="1" ht="21" customHeight="1">
      <c r="A7" s="292" t="s">
        <v>300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</row>
    <row r="8" spans="1:25" s="116" customFormat="1" ht="15" customHeight="1">
      <c r="A8" s="46" t="s">
        <v>40</v>
      </c>
      <c r="B8" s="112"/>
      <c r="C8" s="112"/>
      <c r="D8" s="113"/>
      <c r="E8" s="113"/>
      <c r="F8" s="113"/>
      <c r="G8" s="114"/>
      <c r="H8" s="114"/>
      <c r="I8" s="115"/>
      <c r="J8" s="115"/>
      <c r="L8" s="47"/>
      <c r="Y8" s="47" t="s">
        <v>119</v>
      </c>
    </row>
    <row r="9" spans="1:25" s="22" customFormat="1" ht="19.5" customHeight="1">
      <c r="A9" s="288" t="s">
        <v>101</v>
      </c>
      <c r="B9" s="289" t="s">
        <v>87</v>
      </c>
      <c r="C9" s="288" t="s">
        <v>55</v>
      </c>
      <c r="D9" s="281" t="s">
        <v>10</v>
      </c>
      <c r="E9" s="281" t="s">
        <v>88</v>
      </c>
      <c r="F9" s="288" t="s">
        <v>89</v>
      </c>
      <c r="G9" s="281" t="s">
        <v>11</v>
      </c>
      <c r="H9" s="281" t="s">
        <v>88</v>
      </c>
      <c r="I9" s="281" t="s">
        <v>90</v>
      </c>
      <c r="J9" s="282" t="s">
        <v>23</v>
      </c>
      <c r="K9" s="281" t="s">
        <v>91</v>
      </c>
      <c r="L9" s="287" t="s">
        <v>81</v>
      </c>
      <c r="M9" s="287"/>
      <c r="N9" s="287"/>
      <c r="O9" s="287" t="s">
        <v>18</v>
      </c>
      <c r="P9" s="287"/>
      <c r="Q9" s="287"/>
      <c r="R9" s="287" t="s">
        <v>82</v>
      </c>
      <c r="S9" s="287"/>
      <c r="T9" s="287"/>
      <c r="U9" s="293" t="s">
        <v>27</v>
      </c>
      <c r="V9" s="290" t="s">
        <v>28</v>
      </c>
      <c r="W9" s="288" t="s">
        <v>13</v>
      </c>
      <c r="X9" s="289" t="s">
        <v>25</v>
      </c>
      <c r="Y9" s="295" t="s">
        <v>14</v>
      </c>
    </row>
    <row r="10" spans="1:25" s="22" customFormat="1" ht="39.75" customHeight="1">
      <c r="A10" s="288"/>
      <c r="B10" s="289"/>
      <c r="C10" s="288"/>
      <c r="D10" s="281"/>
      <c r="E10" s="281"/>
      <c r="F10" s="288"/>
      <c r="G10" s="281"/>
      <c r="H10" s="281"/>
      <c r="I10" s="281"/>
      <c r="J10" s="283"/>
      <c r="K10" s="281"/>
      <c r="L10" s="60" t="s">
        <v>16</v>
      </c>
      <c r="M10" s="61" t="s">
        <v>17</v>
      </c>
      <c r="N10" s="62" t="s">
        <v>101</v>
      </c>
      <c r="O10" s="60" t="s">
        <v>16</v>
      </c>
      <c r="P10" s="61" t="s">
        <v>17</v>
      </c>
      <c r="Q10" s="62" t="s">
        <v>101</v>
      </c>
      <c r="R10" s="60" t="s">
        <v>16</v>
      </c>
      <c r="S10" s="61" t="s">
        <v>17</v>
      </c>
      <c r="T10" s="62" t="s">
        <v>101</v>
      </c>
      <c r="U10" s="294"/>
      <c r="V10" s="291"/>
      <c r="W10" s="288"/>
      <c r="X10" s="289"/>
      <c r="Y10" s="295"/>
    </row>
    <row r="11" spans="1:25" s="161" customFormat="1" ht="36.75" customHeight="1">
      <c r="A11" s="165">
        <f>RANK(Y11,Y$11:Y$15)</f>
        <v>1</v>
      </c>
      <c r="B11" s="41"/>
      <c r="C11" s="266" t="s">
        <v>285</v>
      </c>
      <c r="D11" s="119" t="s">
        <v>212</v>
      </c>
      <c r="E11" s="121"/>
      <c r="F11" s="126" t="s">
        <v>29</v>
      </c>
      <c r="G11" s="117" t="s">
        <v>214</v>
      </c>
      <c r="H11" s="128"/>
      <c r="I11" s="82" t="s">
        <v>35</v>
      </c>
      <c r="J11" s="125" t="s">
        <v>48</v>
      </c>
      <c r="K11" s="66" t="s">
        <v>9</v>
      </c>
      <c r="L11" s="157">
        <v>172.5</v>
      </c>
      <c r="M11" s="158">
        <f>L11/2.6</f>
        <v>66.34615384615384</v>
      </c>
      <c r="N11" s="159">
        <f>RANK(M11,M$11:M$14,0)</f>
        <v>1</v>
      </c>
      <c r="O11" s="157">
        <v>175.5</v>
      </c>
      <c r="P11" s="158">
        <f>O11/2.6</f>
        <v>67.5</v>
      </c>
      <c r="Q11" s="159">
        <f>RANK(P11,P$11:P$14,0)</f>
        <v>1</v>
      </c>
      <c r="R11" s="157">
        <v>179.5</v>
      </c>
      <c r="S11" s="158">
        <f>R11/2.6</f>
        <v>69.03846153846153</v>
      </c>
      <c r="T11" s="159">
        <f>RANK(S11,S$11:S$14,0)</f>
        <v>1</v>
      </c>
      <c r="U11" s="159"/>
      <c r="V11" s="159"/>
      <c r="W11" s="157">
        <f>L11+O11+R11</f>
        <v>527.5</v>
      </c>
      <c r="X11" s="160"/>
      <c r="Y11" s="158">
        <f>ROUND(SUM(M11,P11,S11)/3,3)-IF($U11=1,0.5,IF($U11=2,1.5,0))</f>
        <v>67.628</v>
      </c>
    </row>
    <row r="12" spans="1:25" s="161" customFormat="1" ht="36.75" customHeight="1">
      <c r="A12" s="165">
        <f>RANK(Y12,Y$11:Y$15)</f>
        <v>2</v>
      </c>
      <c r="B12" s="41"/>
      <c r="C12" s="266" t="s">
        <v>285</v>
      </c>
      <c r="D12" s="127" t="s">
        <v>225</v>
      </c>
      <c r="E12" s="122"/>
      <c r="F12" s="147" t="s">
        <v>29</v>
      </c>
      <c r="G12" s="69" t="s">
        <v>188</v>
      </c>
      <c r="H12" s="149" t="s">
        <v>66</v>
      </c>
      <c r="I12" s="150" t="s">
        <v>1</v>
      </c>
      <c r="J12" s="82" t="s">
        <v>48</v>
      </c>
      <c r="K12" s="66" t="s">
        <v>9</v>
      </c>
      <c r="L12" s="157">
        <v>168</v>
      </c>
      <c r="M12" s="158">
        <f>L12/2.6</f>
        <v>64.61538461538461</v>
      </c>
      <c r="N12" s="159">
        <f>RANK(M12,M$11:M$14,0)</f>
        <v>2</v>
      </c>
      <c r="O12" s="157">
        <v>172</v>
      </c>
      <c r="P12" s="158">
        <f>O12/2.6</f>
        <v>66.15384615384615</v>
      </c>
      <c r="Q12" s="159">
        <f>RANK(P12,P$11:P$14,0)</f>
        <v>2</v>
      </c>
      <c r="R12" s="157">
        <v>170.5</v>
      </c>
      <c r="S12" s="158">
        <f>R12/2.6</f>
        <v>65.57692307692308</v>
      </c>
      <c r="T12" s="159">
        <f>RANK(S12,S$11:S$14,0)</f>
        <v>3</v>
      </c>
      <c r="U12" s="159"/>
      <c r="V12" s="159"/>
      <c r="W12" s="157">
        <f>L12+O12+R12</f>
        <v>510.5</v>
      </c>
      <c r="X12" s="160"/>
      <c r="Y12" s="158">
        <f>ROUND(SUM(M12,P12,S12)/3,3)-IF($U12=1,0.5,IF($U12=2,1.5,0))</f>
        <v>65.449</v>
      </c>
    </row>
    <row r="13" spans="1:25" s="161" customFormat="1" ht="36.75" customHeight="1">
      <c r="A13" s="165">
        <f>RANK(Y13,Y$11:Y$15)</f>
        <v>3</v>
      </c>
      <c r="B13" s="41"/>
      <c r="C13" s="266" t="s">
        <v>285</v>
      </c>
      <c r="D13" s="127" t="s">
        <v>240</v>
      </c>
      <c r="E13" s="121"/>
      <c r="F13" s="126" t="s">
        <v>29</v>
      </c>
      <c r="G13" s="117" t="s">
        <v>213</v>
      </c>
      <c r="H13" s="128"/>
      <c r="I13" s="82" t="s">
        <v>46</v>
      </c>
      <c r="J13" s="82" t="s">
        <v>48</v>
      </c>
      <c r="K13" s="66" t="s">
        <v>9</v>
      </c>
      <c r="L13" s="157">
        <v>166</v>
      </c>
      <c r="M13" s="158">
        <f>L13/2.6</f>
        <v>63.84615384615385</v>
      </c>
      <c r="N13" s="159">
        <f>RANK(M13,M$11:M$14,0)</f>
        <v>3</v>
      </c>
      <c r="O13" s="157">
        <v>165.5</v>
      </c>
      <c r="P13" s="158">
        <f>O13/2.6</f>
        <v>63.65384615384615</v>
      </c>
      <c r="Q13" s="159">
        <f>RANK(P13,P$11:P$14,0)</f>
        <v>4</v>
      </c>
      <c r="R13" s="157">
        <v>172</v>
      </c>
      <c r="S13" s="158">
        <f>R13/2.6</f>
        <v>66.15384615384615</v>
      </c>
      <c r="T13" s="159">
        <f>RANK(S13,S$11:S$14,0)</f>
        <v>2</v>
      </c>
      <c r="U13" s="159"/>
      <c r="V13" s="159"/>
      <c r="W13" s="157">
        <f>L13+O13+R13</f>
        <v>503.5</v>
      </c>
      <c r="X13" s="160"/>
      <c r="Y13" s="158">
        <f>ROUND(SUM(M13,P13,S13)/3,3)-IF($U13=1,0.5,IF($U13=2,1.5,0))</f>
        <v>64.551</v>
      </c>
    </row>
    <row r="14" spans="1:25" s="161" customFormat="1" ht="36.75" customHeight="1">
      <c r="A14" s="165">
        <f>RANK(Y14,Y$11:Y$15)</f>
        <v>4</v>
      </c>
      <c r="B14" s="41"/>
      <c r="C14" s="266" t="s">
        <v>285</v>
      </c>
      <c r="D14" s="127" t="s">
        <v>284</v>
      </c>
      <c r="E14" s="124"/>
      <c r="F14" s="147" t="s">
        <v>29</v>
      </c>
      <c r="G14" s="69" t="s">
        <v>233</v>
      </c>
      <c r="H14" s="149" t="s">
        <v>231</v>
      </c>
      <c r="I14" s="150" t="s">
        <v>232</v>
      </c>
      <c r="J14" s="82" t="s">
        <v>38</v>
      </c>
      <c r="K14" s="66" t="s">
        <v>9</v>
      </c>
      <c r="L14" s="157">
        <v>165</v>
      </c>
      <c r="M14" s="158">
        <f>L14/2.6</f>
        <v>63.46153846153846</v>
      </c>
      <c r="N14" s="159">
        <f>RANK(M14,M$11:M$14,0)</f>
        <v>4</v>
      </c>
      <c r="O14" s="157">
        <v>167</v>
      </c>
      <c r="P14" s="158">
        <f>O14/2.6</f>
        <v>64.23076923076923</v>
      </c>
      <c r="Q14" s="159">
        <f>RANK(P14,P$11:P$14,0)</f>
        <v>3</v>
      </c>
      <c r="R14" s="157">
        <v>167.5</v>
      </c>
      <c r="S14" s="158">
        <f>R14/2.6</f>
        <v>64.42307692307692</v>
      </c>
      <c r="T14" s="159">
        <f>RANK(S14,S$11:S$14,0)</f>
        <v>4</v>
      </c>
      <c r="U14" s="159">
        <v>1</v>
      </c>
      <c r="V14" s="159"/>
      <c r="W14" s="157">
        <f>L14+O14+R14</f>
        <v>499.5</v>
      </c>
      <c r="X14" s="160"/>
      <c r="Y14" s="158">
        <f>ROUND(SUM(M14,P14,S14)/3,3)-IF($U14=1,0.5,IF($U14=2,1.5,0))</f>
        <v>63.538</v>
      </c>
    </row>
    <row r="15" spans="1:25" s="161" customFormat="1" ht="36.75" customHeight="1">
      <c r="A15" s="180"/>
      <c r="B15" s="41"/>
      <c r="C15" s="252" t="s">
        <v>285</v>
      </c>
      <c r="D15" s="127" t="s">
        <v>230</v>
      </c>
      <c r="E15" s="122"/>
      <c r="F15" s="147" t="s">
        <v>29</v>
      </c>
      <c r="G15" s="69" t="s">
        <v>233</v>
      </c>
      <c r="H15" s="149" t="s">
        <v>231</v>
      </c>
      <c r="I15" s="150" t="s">
        <v>232</v>
      </c>
      <c r="J15" s="82" t="s">
        <v>38</v>
      </c>
      <c r="K15" s="66" t="s">
        <v>9</v>
      </c>
      <c r="L15" s="300" t="s">
        <v>301</v>
      </c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2"/>
    </row>
    <row r="16" spans="1:25" s="23" customFormat="1" ht="30" customHeight="1">
      <c r="A16" s="40"/>
      <c r="B16" s="41"/>
      <c r="C16" s="105"/>
      <c r="D16" s="106"/>
      <c r="E16" s="107"/>
      <c r="F16" s="108"/>
      <c r="G16" s="109"/>
      <c r="H16" s="110"/>
      <c r="I16" s="104"/>
      <c r="J16" s="104"/>
      <c r="K16" s="111"/>
      <c r="L16" s="43"/>
      <c r="M16" s="44"/>
      <c r="N16" s="42"/>
      <c r="O16" s="43"/>
      <c r="P16" s="44"/>
      <c r="Q16" s="42"/>
      <c r="R16" s="43"/>
      <c r="S16" s="44"/>
      <c r="T16" s="42"/>
      <c r="U16" s="42"/>
      <c r="V16" s="42"/>
      <c r="W16" s="43"/>
      <c r="X16" s="43"/>
      <c r="Y16" s="45"/>
    </row>
    <row r="17" spans="1:23" s="98" customFormat="1" ht="39.75" customHeight="1">
      <c r="A17" s="24"/>
      <c r="B17" s="24"/>
      <c r="C17" s="24"/>
      <c r="D17" s="24" t="s">
        <v>92</v>
      </c>
      <c r="E17" s="24"/>
      <c r="F17" s="24"/>
      <c r="G17" s="24"/>
      <c r="H17" s="57" t="s">
        <v>78</v>
      </c>
      <c r="I17" s="58"/>
      <c r="J17" s="57"/>
      <c r="K17" s="24"/>
      <c r="L17" s="25"/>
      <c r="M17" s="26"/>
      <c r="N17" s="24"/>
      <c r="O17" s="25"/>
      <c r="P17" s="26"/>
      <c r="Q17" s="24"/>
      <c r="R17" s="24"/>
      <c r="S17" s="24"/>
      <c r="T17" s="24"/>
      <c r="U17" s="24"/>
      <c r="V17" s="26"/>
      <c r="W17" s="24"/>
    </row>
    <row r="18" spans="1:23" s="98" customFormat="1" ht="39.75" customHeight="1">
      <c r="A18" s="24"/>
      <c r="B18" s="24"/>
      <c r="C18" s="24"/>
      <c r="D18" s="24" t="s">
        <v>93</v>
      </c>
      <c r="E18" s="24"/>
      <c r="F18" s="24"/>
      <c r="G18" s="24"/>
      <c r="H18" s="57" t="s">
        <v>79</v>
      </c>
      <c r="I18" s="58"/>
      <c r="J18" s="59"/>
      <c r="L18" s="25"/>
      <c r="M18" s="26"/>
      <c r="N18" s="24"/>
      <c r="O18" s="25"/>
      <c r="P18" s="26"/>
      <c r="Q18" s="24"/>
      <c r="R18" s="24"/>
      <c r="S18" s="24"/>
      <c r="T18" s="24"/>
      <c r="U18" s="24"/>
      <c r="V18" s="26"/>
      <c r="W18" s="24"/>
    </row>
    <row r="19" spans="11:13" ht="12.75">
      <c r="K19" s="57"/>
      <c r="L19" s="58"/>
      <c r="M19" s="57"/>
    </row>
    <row r="20" spans="11:13" ht="12.75">
      <c r="K20" s="57"/>
      <c r="L20" s="58"/>
      <c r="M20" s="57"/>
    </row>
  </sheetData>
  <sheetProtection/>
  <mergeCells count="25">
    <mergeCell ref="A3:Y3"/>
    <mergeCell ref="A4:Y4"/>
    <mergeCell ref="A5:Y5"/>
    <mergeCell ref="A6:Y6"/>
    <mergeCell ref="A7:X7"/>
    <mergeCell ref="Y9:Y10"/>
    <mergeCell ref="I9:I10"/>
    <mergeCell ref="A9:A10"/>
    <mergeCell ref="B9:B10"/>
    <mergeCell ref="C9:C10"/>
    <mergeCell ref="G9:G10"/>
    <mergeCell ref="H9:H10"/>
    <mergeCell ref="D9:D10"/>
    <mergeCell ref="L15:Y15"/>
    <mergeCell ref="L9:N9"/>
    <mergeCell ref="W9:W10"/>
    <mergeCell ref="X9:X10"/>
    <mergeCell ref="E9:E10"/>
    <mergeCell ref="F9:F10"/>
    <mergeCell ref="V9:V10"/>
    <mergeCell ref="U9:U10"/>
    <mergeCell ref="K9:K10"/>
    <mergeCell ref="O9:Q9"/>
    <mergeCell ref="R9:T9"/>
    <mergeCell ref="J9:J10"/>
  </mergeCells>
  <printOptions/>
  <pageMargins left="0.47" right="0.2" top="0.49" bottom="1" header="0.32" footer="0.5"/>
  <pageSetup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="90" zoomScaleSheetLayoutView="90" zoomScalePageLayoutView="0" workbookViewId="0" topLeftCell="A1">
      <selection activeCell="Y18" sqref="Y18"/>
    </sheetView>
  </sheetViews>
  <sheetFormatPr defaultColWidth="9.140625" defaultRowHeight="12.75"/>
  <cols>
    <col min="1" max="1" width="5.140625" style="18" customWidth="1"/>
    <col min="2" max="2" width="4.7109375" style="18" hidden="1" customWidth="1"/>
    <col min="3" max="3" width="5.421875" style="18" hidden="1" customWidth="1"/>
    <col min="4" max="4" width="18.421875" style="18" customWidth="1"/>
    <col min="5" max="5" width="8.00390625" style="18" customWidth="1"/>
    <col min="6" max="6" width="4.7109375" style="18" customWidth="1"/>
    <col min="7" max="7" width="38.57421875" style="18" customWidth="1"/>
    <col min="8" max="8" width="7.7109375" style="18" customWidth="1"/>
    <col min="9" max="9" width="15.421875" style="18" customWidth="1"/>
    <col min="10" max="10" width="12.7109375" style="18" hidden="1" customWidth="1"/>
    <col min="11" max="11" width="23.421875" style="18" customWidth="1"/>
    <col min="12" max="12" width="6.00390625" style="27" customWidth="1"/>
    <col min="13" max="13" width="8.7109375" style="28" customWidth="1"/>
    <col min="14" max="14" width="3.7109375" style="18" customWidth="1"/>
    <col min="15" max="15" width="6.28125" style="27" customWidth="1"/>
    <col min="16" max="16" width="8.7109375" style="28" customWidth="1"/>
    <col min="17" max="17" width="3.7109375" style="18" customWidth="1"/>
    <col min="18" max="18" width="6.7109375" style="27" customWidth="1"/>
    <col min="19" max="19" width="8.7109375" style="28" customWidth="1"/>
    <col min="20" max="20" width="3.7109375" style="18" customWidth="1"/>
    <col min="21" max="22" width="4.8515625" style="18" customWidth="1"/>
    <col min="23" max="23" width="6.7109375" style="18" customWidth="1"/>
    <col min="24" max="24" width="6.7109375" style="18" hidden="1" customWidth="1"/>
    <col min="25" max="25" width="9.7109375" style="28" customWidth="1"/>
    <col min="26" max="26" width="6.7109375" style="18" hidden="1" customWidth="1"/>
    <col min="27" max="16384" width="9.140625" style="18" customWidth="1"/>
  </cols>
  <sheetData>
    <row r="1" spans="1:26" s="5" customFormat="1" ht="14.25">
      <c r="A1" s="4" t="s">
        <v>94</v>
      </c>
      <c r="D1" s="6"/>
      <c r="E1" s="4" t="s">
        <v>95</v>
      </c>
      <c r="F1" s="6"/>
      <c r="G1" s="6"/>
      <c r="H1" s="4" t="s">
        <v>96</v>
      </c>
      <c r="K1" s="6"/>
      <c r="L1" s="7"/>
      <c r="M1" s="8" t="s">
        <v>97</v>
      </c>
      <c r="N1" s="9"/>
      <c r="O1" s="7"/>
      <c r="P1" s="8" t="s">
        <v>98</v>
      </c>
      <c r="Q1" s="9"/>
      <c r="R1" s="7"/>
      <c r="S1" s="8" t="s">
        <v>99</v>
      </c>
      <c r="T1" s="9"/>
      <c r="U1" s="9"/>
      <c r="V1" s="9"/>
      <c r="W1" s="9"/>
      <c r="X1" s="9"/>
      <c r="Y1" s="10" t="s">
        <v>100</v>
      </c>
      <c r="Z1" s="9"/>
    </row>
    <row r="2" spans="1:25" s="3" customFormat="1" ht="7.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4"/>
      <c r="M2" s="15"/>
      <c r="N2" s="2"/>
      <c r="O2" s="16"/>
      <c r="P2" s="15"/>
      <c r="Q2" s="2"/>
      <c r="R2" s="16"/>
      <c r="S2" s="15"/>
      <c r="T2" s="2"/>
      <c r="Y2" s="17"/>
    </row>
    <row r="3" spans="1:26" ht="37.5" customHeight="1">
      <c r="A3" s="284" t="s">
        <v>120</v>
      </c>
      <c r="B3" s="284"/>
      <c r="C3" s="284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</row>
    <row r="4" spans="1:26" s="19" customFormat="1" ht="15.75" customHeight="1">
      <c r="A4" s="279" t="s">
        <v>86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76"/>
    </row>
    <row r="5" spans="1:26" s="20" customFormat="1" ht="15.75" customHeight="1">
      <c r="A5" s="280" t="s">
        <v>32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103"/>
    </row>
    <row r="6" spans="1:26" s="21" customFormat="1" ht="21.75" customHeight="1">
      <c r="A6" s="286" t="s">
        <v>80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102"/>
    </row>
    <row r="7" spans="1:26" s="21" customFormat="1" ht="20.25" customHeight="1">
      <c r="A7" s="286" t="s">
        <v>291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83"/>
    </row>
    <row r="8" spans="1:24" s="164" customFormat="1" ht="21" customHeight="1">
      <c r="A8" s="304" t="s">
        <v>306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</row>
    <row r="9" spans="1:26" s="116" customFormat="1" ht="15" customHeight="1">
      <c r="A9" s="46" t="s">
        <v>40</v>
      </c>
      <c r="B9" s="112"/>
      <c r="C9" s="112"/>
      <c r="D9" s="113"/>
      <c r="E9" s="113"/>
      <c r="F9" s="113"/>
      <c r="G9" s="114"/>
      <c r="H9" s="114"/>
      <c r="I9" s="115"/>
      <c r="J9" s="115"/>
      <c r="L9" s="47"/>
      <c r="Y9" s="47" t="s">
        <v>119</v>
      </c>
      <c r="Z9" s="47"/>
    </row>
    <row r="10" spans="1:26" s="22" customFormat="1" ht="19.5" customHeight="1">
      <c r="A10" s="288" t="s">
        <v>101</v>
      </c>
      <c r="B10" s="289" t="s">
        <v>87</v>
      </c>
      <c r="C10" s="290" t="s">
        <v>26</v>
      </c>
      <c r="D10" s="281" t="s">
        <v>10</v>
      </c>
      <c r="E10" s="281" t="s">
        <v>88</v>
      </c>
      <c r="F10" s="288" t="s">
        <v>89</v>
      </c>
      <c r="G10" s="281" t="s">
        <v>11</v>
      </c>
      <c r="H10" s="281" t="s">
        <v>88</v>
      </c>
      <c r="I10" s="281" t="s">
        <v>90</v>
      </c>
      <c r="J10" s="282" t="s">
        <v>23</v>
      </c>
      <c r="K10" s="281" t="s">
        <v>91</v>
      </c>
      <c r="L10" s="287" t="s">
        <v>41</v>
      </c>
      <c r="M10" s="287"/>
      <c r="N10" s="287"/>
      <c r="O10" s="287" t="s">
        <v>18</v>
      </c>
      <c r="P10" s="287"/>
      <c r="Q10" s="287"/>
      <c r="R10" s="287" t="s">
        <v>12</v>
      </c>
      <c r="S10" s="287"/>
      <c r="T10" s="287"/>
      <c r="U10" s="293" t="s">
        <v>27</v>
      </c>
      <c r="V10" s="290" t="s">
        <v>28</v>
      </c>
      <c r="W10" s="288" t="s">
        <v>13</v>
      </c>
      <c r="X10" s="289" t="s">
        <v>25</v>
      </c>
      <c r="Y10" s="295" t="s">
        <v>14</v>
      </c>
      <c r="Z10" s="295" t="s">
        <v>15</v>
      </c>
    </row>
    <row r="11" spans="1:26" s="22" customFormat="1" ht="39.75" customHeight="1">
      <c r="A11" s="288"/>
      <c r="B11" s="289"/>
      <c r="C11" s="291"/>
      <c r="D11" s="281"/>
      <c r="E11" s="281"/>
      <c r="F11" s="288"/>
      <c r="G11" s="281"/>
      <c r="H11" s="281"/>
      <c r="I11" s="281"/>
      <c r="J11" s="283"/>
      <c r="K11" s="281"/>
      <c r="L11" s="60" t="s">
        <v>16</v>
      </c>
      <c r="M11" s="61" t="s">
        <v>17</v>
      </c>
      <c r="N11" s="62" t="s">
        <v>101</v>
      </c>
      <c r="O11" s="60" t="s">
        <v>16</v>
      </c>
      <c r="P11" s="61" t="s">
        <v>17</v>
      </c>
      <c r="Q11" s="62" t="s">
        <v>101</v>
      </c>
      <c r="R11" s="60" t="s">
        <v>16</v>
      </c>
      <c r="S11" s="61" t="s">
        <v>17</v>
      </c>
      <c r="T11" s="62" t="s">
        <v>101</v>
      </c>
      <c r="U11" s="294"/>
      <c r="V11" s="291"/>
      <c r="W11" s="288"/>
      <c r="X11" s="289"/>
      <c r="Y11" s="295"/>
      <c r="Z11" s="295"/>
    </row>
    <row r="12" spans="1:26" s="161" customFormat="1" ht="36.75" customHeight="1">
      <c r="A12" s="165">
        <f>RANK(Y12,Y$12:Y$16)</f>
        <v>1</v>
      </c>
      <c r="B12" s="48"/>
      <c r="C12" s="133"/>
      <c r="D12" s="148" t="s">
        <v>250</v>
      </c>
      <c r="E12" s="220" t="s">
        <v>5</v>
      </c>
      <c r="F12" s="124" t="s">
        <v>29</v>
      </c>
      <c r="G12" s="217" t="s">
        <v>251</v>
      </c>
      <c r="H12" s="188" t="s">
        <v>249</v>
      </c>
      <c r="I12" s="218" t="s">
        <v>244</v>
      </c>
      <c r="J12" s="184" t="s">
        <v>38</v>
      </c>
      <c r="K12" s="219" t="s">
        <v>245</v>
      </c>
      <c r="L12" s="157">
        <v>140.5</v>
      </c>
      <c r="M12" s="158">
        <f>L12/2</f>
        <v>70.25</v>
      </c>
      <c r="N12" s="159">
        <f>RANK(M12,M$12:M$16,0)</f>
        <v>1</v>
      </c>
      <c r="O12" s="157">
        <v>138</v>
      </c>
      <c r="P12" s="158">
        <f>O12/2</f>
        <v>69</v>
      </c>
      <c r="Q12" s="159">
        <f>RANK(P12,P$12:P$16,0)</f>
        <v>1</v>
      </c>
      <c r="R12" s="157">
        <v>139.5</v>
      </c>
      <c r="S12" s="158">
        <f>R12/2</f>
        <v>69.75</v>
      </c>
      <c r="T12" s="159">
        <f>RANK(S12,S$12:S$16,0)</f>
        <v>1</v>
      </c>
      <c r="U12" s="159"/>
      <c r="V12" s="159"/>
      <c r="W12" s="157">
        <f>L12+O12+R12</f>
        <v>418</v>
      </c>
      <c r="X12" s="160"/>
      <c r="Y12" s="158">
        <f>ROUND(SUM(M12,P12,S12)/3,3)-IF($U12=1,0.5,IF($U12=2,1.5,0))</f>
        <v>69.667</v>
      </c>
      <c r="Z12" s="159"/>
    </row>
    <row r="13" spans="1:26" s="161" customFormat="1" ht="36.75" customHeight="1">
      <c r="A13" s="165">
        <f>RANK(Y13,Y$12:Y$16)</f>
        <v>2</v>
      </c>
      <c r="B13" s="48"/>
      <c r="C13" s="133"/>
      <c r="D13" s="119" t="s">
        <v>200</v>
      </c>
      <c r="E13" s="131" t="s">
        <v>202</v>
      </c>
      <c r="F13" s="121" t="s">
        <v>29</v>
      </c>
      <c r="G13" s="117" t="s">
        <v>201</v>
      </c>
      <c r="H13" s="128" t="s">
        <v>2</v>
      </c>
      <c r="I13" s="66" t="s">
        <v>60</v>
      </c>
      <c r="J13" s="82" t="s">
        <v>52</v>
      </c>
      <c r="K13" s="66" t="s">
        <v>9</v>
      </c>
      <c r="L13" s="157">
        <v>131</v>
      </c>
      <c r="M13" s="158">
        <f>L13/2</f>
        <v>65.5</v>
      </c>
      <c r="N13" s="159">
        <f>RANK(M13,M$12:M$16,0)</f>
        <v>2</v>
      </c>
      <c r="O13" s="157">
        <v>134.5</v>
      </c>
      <c r="P13" s="158">
        <f>O13/2</f>
        <v>67.25</v>
      </c>
      <c r="Q13" s="159">
        <f>RANK(P13,P$12:P$16,0)</f>
        <v>2</v>
      </c>
      <c r="R13" s="157">
        <v>132.5</v>
      </c>
      <c r="S13" s="158">
        <f>R13/2</f>
        <v>66.25</v>
      </c>
      <c r="T13" s="159">
        <f>RANK(S13,S$12:S$16,0)</f>
        <v>2</v>
      </c>
      <c r="U13" s="159"/>
      <c r="V13" s="159"/>
      <c r="W13" s="157">
        <f>L13+O13+R13</f>
        <v>398</v>
      </c>
      <c r="X13" s="160"/>
      <c r="Y13" s="158">
        <f>ROUND(SUM(M13,P13,S13)/3,3)-IF($U13=1,0.5,IF($U13=2,1.5,0))</f>
        <v>66.333</v>
      </c>
      <c r="Z13" s="159"/>
    </row>
    <row r="14" spans="1:26" s="161" customFormat="1" ht="36.75" customHeight="1">
      <c r="A14" s="165">
        <f>RANK(Y14,Y$12:Y$16)</f>
        <v>3</v>
      </c>
      <c r="B14" s="48"/>
      <c r="C14" s="166"/>
      <c r="D14" s="200" t="s">
        <v>133</v>
      </c>
      <c r="E14" s="201"/>
      <c r="F14" s="198" t="s">
        <v>29</v>
      </c>
      <c r="G14" s="202" t="s">
        <v>134</v>
      </c>
      <c r="H14" s="203"/>
      <c r="I14" s="204" t="s">
        <v>135</v>
      </c>
      <c r="J14" s="205" t="s">
        <v>143</v>
      </c>
      <c r="K14" s="66" t="s">
        <v>69</v>
      </c>
      <c r="L14" s="157">
        <v>127</v>
      </c>
      <c r="M14" s="158">
        <f>L14/2</f>
        <v>63.5</v>
      </c>
      <c r="N14" s="159">
        <f>RANK(M14,M$12:M$16,0)</f>
        <v>4</v>
      </c>
      <c r="O14" s="157">
        <v>131</v>
      </c>
      <c r="P14" s="158">
        <f>O14/2</f>
        <v>65.5</v>
      </c>
      <c r="Q14" s="159">
        <f>RANK(P14,P$12:P$16,0)</f>
        <v>3</v>
      </c>
      <c r="R14" s="157">
        <v>130.5</v>
      </c>
      <c r="S14" s="158">
        <f>R14/2</f>
        <v>65.25</v>
      </c>
      <c r="T14" s="159">
        <f>RANK(S14,S$12:S$16,0)</f>
        <v>4</v>
      </c>
      <c r="U14" s="159"/>
      <c r="V14" s="159"/>
      <c r="W14" s="157">
        <f>L14+O14+R14</f>
        <v>388.5</v>
      </c>
      <c r="X14" s="160"/>
      <c r="Y14" s="158">
        <f>ROUND(SUM(M14,P14,S14)/3,3)-IF($U14=1,0.5,IF($U14=2,1.5,0))</f>
        <v>64.75</v>
      </c>
      <c r="Z14" s="159"/>
    </row>
    <row r="15" spans="1:26" s="161" customFormat="1" ht="36.75" customHeight="1">
      <c r="A15" s="165">
        <f>RANK(Y15,Y$12:Y$16)</f>
        <v>4</v>
      </c>
      <c r="B15" s="48"/>
      <c r="C15" s="133"/>
      <c r="D15" s="222" t="s">
        <v>280</v>
      </c>
      <c r="E15" s="268"/>
      <c r="F15" s="121" t="s">
        <v>127</v>
      </c>
      <c r="G15" s="69" t="s">
        <v>281</v>
      </c>
      <c r="H15" s="232" t="s">
        <v>282</v>
      </c>
      <c r="I15" s="248" t="s">
        <v>283</v>
      </c>
      <c r="J15" s="123" t="s">
        <v>129</v>
      </c>
      <c r="K15" s="151" t="s">
        <v>278</v>
      </c>
      <c r="L15" s="157">
        <v>127.5</v>
      </c>
      <c r="M15" s="158">
        <f>L15/2</f>
        <v>63.75</v>
      </c>
      <c r="N15" s="159">
        <f>RANK(M15,M$12:M$16,0)</f>
        <v>3</v>
      </c>
      <c r="O15" s="157">
        <v>128.5</v>
      </c>
      <c r="P15" s="158">
        <f>O15/2</f>
        <v>64.25</v>
      </c>
      <c r="Q15" s="159">
        <f>RANK(P15,P$12:P$16,0)</f>
        <v>5</v>
      </c>
      <c r="R15" s="157">
        <v>132</v>
      </c>
      <c r="S15" s="158">
        <f>R15/2</f>
        <v>66</v>
      </c>
      <c r="T15" s="159">
        <f>RANK(S15,S$12:S$16,0)</f>
        <v>3</v>
      </c>
      <c r="U15" s="159"/>
      <c r="V15" s="159"/>
      <c r="W15" s="157">
        <f>L15+O15+R15</f>
        <v>388</v>
      </c>
      <c r="X15" s="160"/>
      <c r="Y15" s="158">
        <f>ROUND(SUM(M15,P15,S15)/3,3)-IF($U15=1,0.5,IF($U15=2,1.5,0))</f>
        <v>64.667</v>
      </c>
      <c r="Z15" s="159"/>
    </row>
    <row r="16" spans="1:26" s="161" customFormat="1" ht="36.75" customHeight="1">
      <c r="A16" s="165">
        <f>RANK(Y16,Y$12:Y$16)</f>
        <v>5</v>
      </c>
      <c r="B16" s="48"/>
      <c r="C16" s="133"/>
      <c r="D16" s="234" t="s">
        <v>279</v>
      </c>
      <c r="E16" s="120"/>
      <c r="F16" s="235">
        <v>3</v>
      </c>
      <c r="G16" s="231" t="s">
        <v>275</v>
      </c>
      <c r="H16" s="232"/>
      <c r="I16" s="233" t="s">
        <v>276</v>
      </c>
      <c r="J16" s="123" t="s">
        <v>38</v>
      </c>
      <c r="K16" s="151" t="s">
        <v>278</v>
      </c>
      <c r="L16" s="157">
        <v>123.5</v>
      </c>
      <c r="M16" s="158">
        <f>L16/2</f>
        <v>61.75</v>
      </c>
      <c r="N16" s="159">
        <f>RANK(M16,M$12:M$16,0)</f>
        <v>5</v>
      </c>
      <c r="O16" s="157">
        <v>130.5</v>
      </c>
      <c r="P16" s="158">
        <f>O16/2</f>
        <v>65.25</v>
      </c>
      <c r="Q16" s="159">
        <f>RANK(P16,P$12:P$16,0)</f>
        <v>4</v>
      </c>
      <c r="R16" s="157">
        <v>122</v>
      </c>
      <c r="S16" s="158">
        <f>R16/2</f>
        <v>61</v>
      </c>
      <c r="T16" s="159">
        <f>RANK(S16,S$12:S$16,0)</f>
        <v>5</v>
      </c>
      <c r="U16" s="159"/>
      <c r="V16" s="159"/>
      <c r="W16" s="157">
        <f>L16+O16+R16</f>
        <v>376</v>
      </c>
      <c r="X16" s="160"/>
      <c r="Y16" s="158">
        <f>ROUND(SUM(M16,P16,S16)/3,3)-IF($U16=1,0.5,IF($U16=2,1.5,0))</f>
        <v>62.667</v>
      </c>
      <c r="Z16" s="159"/>
    </row>
    <row r="17" spans="1:26" s="23" customFormat="1" ht="30.75" customHeight="1">
      <c r="A17" s="40"/>
      <c r="B17" s="41"/>
      <c r="C17" s="50"/>
      <c r="D17" s="51"/>
      <c r="E17" s="52"/>
      <c r="F17" s="53"/>
      <c r="G17" s="54"/>
      <c r="H17" s="55"/>
      <c r="I17" s="55"/>
      <c r="J17" s="55"/>
      <c r="K17" s="56"/>
      <c r="L17" s="43"/>
      <c r="M17" s="44"/>
      <c r="N17" s="42"/>
      <c r="O17" s="43"/>
      <c r="P17" s="44"/>
      <c r="Q17" s="42"/>
      <c r="R17" s="43"/>
      <c r="S17" s="44"/>
      <c r="T17" s="42"/>
      <c r="U17" s="42"/>
      <c r="V17" s="42"/>
      <c r="W17" s="43"/>
      <c r="X17" s="43"/>
      <c r="Y17" s="45"/>
      <c r="Z17" s="42"/>
    </row>
    <row r="18" spans="1:23" s="98" customFormat="1" ht="39.75" customHeight="1">
      <c r="A18" s="24"/>
      <c r="B18" s="24"/>
      <c r="C18" s="24"/>
      <c r="D18" s="24" t="s">
        <v>92</v>
      </c>
      <c r="E18" s="24"/>
      <c r="F18" s="24"/>
      <c r="G18" s="24"/>
      <c r="H18" s="57" t="s">
        <v>78</v>
      </c>
      <c r="I18" s="58"/>
      <c r="J18" s="57"/>
      <c r="K18" s="24"/>
      <c r="L18" s="25"/>
      <c r="M18" s="26"/>
      <c r="N18" s="24"/>
      <c r="O18" s="25"/>
      <c r="P18" s="26"/>
      <c r="Q18" s="24"/>
      <c r="R18" s="24"/>
      <c r="S18" s="24"/>
      <c r="T18" s="24"/>
      <c r="U18" s="24"/>
      <c r="V18" s="26"/>
      <c r="W18" s="24"/>
    </row>
    <row r="19" spans="1:23" s="98" customFormat="1" ht="39.75" customHeight="1">
      <c r="A19" s="24"/>
      <c r="B19" s="24"/>
      <c r="C19" s="24"/>
      <c r="D19" s="24" t="s">
        <v>93</v>
      </c>
      <c r="E19" s="24"/>
      <c r="F19" s="24"/>
      <c r="G19" s="24"/>
      <c r="H19" s="57" t="s">
        <v>79</v>
      </c>
      <c r="I19" s="58"/>
      <c r="J19" s="59"/>
      <c r="L19" s="25"/>
      <c r="M19" s="26"/>
      <c r="N19" s="24"/>
      <c r="O19" s="25"/>
      <c r="P19" s="26"/>
      <c r="Q19" s="24"/>
      <c r="R19" s="24"/>
      <c r="S19" s="24"/>
      <c r="T19" s="24"/>
      <c r="U19" s="24"/>
      <c r="V19" s="26"/>
      <c r="W19" s="24"/>
    </row>
    <row r="20" spans="11:13" ht="12.75">
      <c r="K20" s="57"/>
      <c r="L20" s="58"/>
      <c r="M20" s="57"/>
    </row>
    <row r="21" spans="11:13" ht="12.75">
      <c r="K21" s="57"/>
      <c r="L21" s="58"/>
      <c r="M21" s="57"/>
    </row>
  </sheetData>
  <sheetProtection/>
  <protectedRanges>
    <protectedRange sqref="K13" name="Диапазон1_3_1_1_3_11_1_1_3_3_2_1"/>
    <protectedRange sqref="J14:J15" name="Диапазон1_3_1_1_1_1_1_4_1_1_3_2_2_1_1"/>
  </protectedRanges>
  <mergeCells count="26">
    <mergeCell ref="I10:I11"/>
    <mergeCell ref="K10:K11"/>
    <mergeCell ref="A8:X8"/>
    <mergeCell ref="A4:Y4"/>
    <mergeCell ref="A5:Y5"/>
    <mergeCell ref="A6:Y6"/>
    <mergeCell ref="O10:Q10"/>
    <mergeCell ref="R10:T10"/>
    <mergeCell ref="D10:D11"/>
    <mergeCell ref="E10:E11"/>
    <mergeCell ref="Y10:Y11"/>
    <mergeCell ref="G10:G11"/>
    <mergeCell ref="F10:F11"/>
    <mergeCell ref="V10:V11"/>
    <mergeCell ref="W10:W11"/>
    <mergeCell ref="J10:J11"/>
    <mergeCell ref="Z10:Z11"/>
    <mergeCell ref="H10:H11"/>
    <mergeCell ref="L10:N10"/>
    <mergeCell ref="U10:U11"/>
    <mergeCell ref="X10:X11"/>
    <mergeCell ref="A3:Z3"/>
    <mergeCell ref="A7:Y7"/>
    <mergeCell ref="A10:A11"/>
    <mergeCell ref="B10:B11"/>
    <mergeCell ref="C10:C11"/>
  </mergeCells>
  <printOptions/>
  <pageMargins left="0.33" right="0.15748031496062992" top="0.55" bottom="0.15748031496062992" header="0.2362204724409449" footer="0.15748031496062992"/>
  <pageSetup fitToHeight="2" horizontalDpi="600" verticalDpi="600" orientation="landscape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9"/>
  <sheetViews>
    <sheetView view="pageBreakPreview" zoomScale="90" zoomScaleSheetLayoutView="90" zoomScalePageLayoutView="0" workbookViewId="0" topLeftCell="A2">
      <selection activeCell="O19" sqref="O19"/>
    </sheetView>
  </sheetViews>
  <sheetFormatPr defaultColWidth="9.140625" defaultRowHeight="12.75"/>
  <cols>
    <col min="1" max="1" width="5.140625" style="18" customWidth="1"/>
    <col min="2" max="2" width="4.7109375" style="18" hidden="1" customWidth="1"/>
    <col min="3" max="3" width="5.421875" style="18" hidden="1" customWidth="1"/>
    <col min="4" max="4" width="18.421875" style="18" customWidth="1"/>
    <col min="5" max="5" width="8.00390625" style="18" customWidth="1"/>
    <col min="6" max="6" width="4.7109375" style="18" customWidth="1"/>
    <col min="7" max="7" width="36.00390625" style="18" customWidth="1"/>
    <col min="8" max="8" width="7.7109375" style="18" customWidth="1"/>
    <col min="9" max="9" width="15.421875" style="18" customWidth="1"/>
    <col min="10" max="10" width="12.7109375" style="18" hidden="1" customWidth="1"/>
    <col min="11" max="11" width="22.7109375" style="18" customWidth="1"/>
    <col min="12" max="12" width="6.00390625" style="27" customWidth="1"/>
    <col min="13" max="13" width="8.7109375" style="28" customWidth="1"/>
    <col min="14" max="14" width="3.7109375" style="18" customWidth="1"/>
    <col min="15" max="15" width="6.28125" style="27" customWidth="1"/>
    <col min="16" max="16" width="8.7109375" style="28" customWidth="1"/>
    <col min="17" max="17" width="3.7109375" style="18" customWidth="1"/>
    <col min="18" max="18" width="6.7109375" style="27" customWidth="1"/>
    <col min="19" max="19" width="8.7109375" style="28" customWidth="1"/>
    <col min="20" max="20" width="3.7109375" style="18" customWidth="1"/>
    <col min="21" max="22" width="4.8515625" style="18" customWidth="1"/>
    <col min="23" max="24" width="6.7109375" style="18" customWidth="1"/>
    <col min="25" max="25" width="9.7109375" style="28" customWidth="1"/>
    <col min="26" max="26" width="6.7109375" style="18" hidden="1" customWidth="1"/>
    <col min="27" max="16384" width="9.140625" style="18" customWidth="1"/>
  </cols>
  <sheetData>
    <row r="1" spans="1:25" s="3" customFormat="1" ht="7.5" customHeight="1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4"/>
      <c r="M1" s="15"/>
      <c r="N1" s="2"/>
      <c r="O1" s="16"/>
      <c r="P1" s="15"/>
      <c r="Q1" s="2"/>
      <c r="R1" s="16"/>
      <c r="S1" s="15"/>
      <c r="T1" s="2"/>
      <c r="Y1" s="17"/>
    </row>
    <row r="2" spans="1:26" ht="37.5" customHeight="1">
      <c r="A2" s="284" t="s">
        <v>120</v>
      </c>
      <c r="B2" s="284"/>
      <c r="C2" s="284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</row>
    <row r="3" spans="1:26" s="19" customFormat="1" ht="15.75" customHeight="1">
      <c r="A3" s="279" t="s">
        <v>86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76"/>
    </row>
    <row r="4" spans="1:26" s="20" customFormat="1" ht="15.75" customHeight="1">
      <c r="A4" s="280" t="s">
        <v>32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103"/>
    </row>
    <row r="5" spans="1:26" s="21" customFormat="1" ht="15.75" customHeight="1">
      <c r="A5" s="286" t="s">
        <v>80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102"/>
    </row>
    <row r="6" spans="1:26" s="21" customFormat="1" ht="3.75" customHeight="1">
      <c r="A6" s="286"/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83"/>
    </row>
    <row r="7" spans="1:24" s="164" customFormat="1" ht="21" customHeight="1">
      <c r="A7" s="304" t="s">
        <v>306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</row>
    <row r="8" spans="1:26" s="116" customFormat="1" ht="15" customHeight="1">
      <c r="A8" s="46" t="s">
        <v>40</v>
      </c>
      <c r="B8" s="112"/>
      <c r="C8" s="112"/>
      <c r="D8" s="113"/>
      <c r="E8" s="113"/>
      <c r="F8" s="113"/>
      <c r="G8" s="114"/>
      <c r="H8" s="114"/>
      <c r="I8" s="115"/>
      <c r="J8" s="115"/>
      <c r="L8" s="47"/>
      <c r="Y8" s="47" t="s">
        <v>119</v>
      </c>
      <c r="Z8" s="47"/>
    </row>
    <row r="9" spans="1:26" s="22" customFormat="1" ht="19.5" customHeight="1">
      <c r="A9" s="288" t="s">
        <v>101</v>
      </c>
      <c r="B9" s="289" t="s">
        <v>87</v>
      </c>
      <c r="C9" s="290" t="s">
        <v>26</v>
      </c>
      <c r="D9" s="281" t="s">
        <v>10</v>
      </c>
      <c r="E9" s="281" t="s">
        <v>88</v>
      </c>
      <c r="F9" s="288" t="s">
        <v>89</v>
      </c>
      <c r="G9" s="281" t="s">
        <v>11</v>
      </c>
      <c r="H9" s="281" t="s">
        <v>88</v>
      </c>
      <c r="I9" s="281" t="s">
        <v>90</v>
      </c>
      <c r="J9" s="282" t="s">
        <v>23</v>
      </c>
      <c r="K9" s="281" t="s">
        <v>91</v>
      </c>
      <c r="L9" s="287" t="s">
        <v>41</v>
      </c>
      <c r="M9" s="287"/>
      <c r="N9" s="287"/>
      <c r="O9" s="287" t="s">
        <v>18</v>
      </c>
      <c r="P9" s="287"/>
      <c r="Q9" s="287"/>
      <c r="R9" s="287" t="s">
        <v>12</v>
      </c>
      <c r="S9" s="287"/>
      <c r="T9" s="287"/>
      <c r="U9" s="293" t="s">
        <v>27</v>
      </c>
      <c r="V9" s="290" t="s">
        <v>28</v>
      </c>
      <c r="W9" s="288" t="s">
        <v>13</v>
      </c>
      <c r="X9" s="289" t="s">
        <v>25</v>
      </c>
      <c r="Y9" s="295" t="s">
        <v>14</v>
      </c>
      <c r="Z9" s="295" t="s">
        <v>15</v>
      </c>
    </row>
    <row r="10" spans="1:26" s="22" customFormat="1" ht="39.75" customHeight="1">
      <c r="A10" s="288"/>
      <c r="B10" s="289"/>
      <c r="C10" s="291"/>
      <c r="D10" s="281"/>
      <c r="E10" s="281"/>
      <c r="F10" s="288"/>
      <c r="G10" s="281"/>
      <c r="H10" s="281"/>
      <c r="I10" s="281"/>
      <c r="J10" s="283"/>
      <c r="K10" s="281"/>
      <c r="L10" s="60" t="s">
        <v>16</v>
      </c>
      <c r="M10" s="61" t="s">
        <v>17</v>
      </c>
      <c r="N10" s="62" t="s">
        <v>101</v>
      </c>
      <c r="O10" s="60" t="s">
        <v>16</v>
      </c>
      <c r="P10" s="61" t="s">
        <v>17</v>
      </c>
      <c r="Q10" s="62" t="s">
        <v>101</v>
      </c>
      <c r="R10" s="60" t="s">
        <v>16</v>
      </c>
      <c r="S10" s="61" t="s">
        <v>17</v>
      </c>
      <c r="T10" s="62" t="s">
        <v>101</v>
      </c>
      <c r="U10" s="294"/>
      <c r="V10" s="291"/>
      <c r="W10" s="288"/>
      <c r="X10" s="289"/>
      <c r="Y10" s="295"/>
      <c r="Z10" s="295"/>
    </row>
    <row r="11" spans="1:26" s="22" customFormat="1" ht="30.75" customHeight="1">
      <c r="A11" s="286" t="s">
        <v>6</v>
      </c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229"/>
    </row>
    <row r="12" spans="1:26" s="161" customFormat="1" ht="36.75" customHeight="1">
      <c r="A12" s="276" t="s">
        <v>152</v>
      </c>
      <c r="B12" s="48"/>
      <c r="C12" s="133"/>
      <c r="D12" s="119" t="s">
        <v>168</v>
      </c>
      <c r="E12" s="194"/>
      <c r="F12" s="120" t="s">
        <v>29</v>
      </c>
      <c r="G12" s="119" t="s">
        <v>169</v>
      </c>
      <c r="H12" s="191" t="s">
        <v>166</v>
      </c>
      <c r="I12" s="66" t="s">
        <v>42</v>
      </c>
      <c r="J12" s="66" t="s">
        <v>42</v>
      </c>
      <c r="K12" s="146" t="s">
        <v>167</v>
      </c>
      <c r="L12" s="157">
        <v>132.5</v>
      </c>
      <c r="M12" s="158">
        <f aca="true" t="shared" si="0" ref="M12:M17">L12/2</f>
        <v>66.25</v>
      </c>
      <c r="N12" s="159"/>
      <c r="O12" s="157">
        <v>131.5</v>
      </c>
      <c r="P12" s="158">
        <f aca="true" t="shared" si="1" ref="P12:P17">O12/2</f>
        <v>65.75</v>
      </c>
      <c r="Q12" s="159"/>
      <c r="R12" s="157">
        <v>135</v>
      </c>
      <c r="S12" s="158">
        <f aca="true" t="shared" si="2" ref="S12:S17">R12/2</f>
        <v>67.5</v>
      </c>
      <c r="T12" s="159"/>
      <c r="U12" s="159"/>
      <c r="V12" s="159"/>
      <c r="W12" s="157">
        <f aca="true" t="shared" si="3" ref="W12:W17">L12+O12+R12</f>
        <v>399</v>
      </c>
      <c r="X12" s="160"/>
      <c r="Y12" s="270">
        <f aca="true" t="shared" si="4" ref="Y12:Y17">ROUND(SUM(M12,P12,S12)/3,3)-IF($U12=1,0.5,IF($U12=2,1.5,0))</f>
        <v>66.5</v>
      </c>
      <c r="Z12" s="159"/>
    </row>
    <row r="13" spans="1:26" s="161" customFormat="1" ht="36.75" customHeight="1">
      <c r="A13" s="165">
        <v>1</v>
      </c>
      <c r="B13" s="48"/>
      <c r="C13" s="166"/>
      <c r="D13" s="148" t="s">
        <v>253</v>
      </c>
      <c r="E13" s="220"/>
      <c r="F13" s="124" t="s">
        <v>29</v>
      </c>
      <c r="G13" s="217" t="s">
        <v>252</v>
      </c>
      <c r="H13" s="188"/>
      <c r="I13" s="218" t="s">
        <v>244</v>
      </c>
      <c r="J13" s="184" t="s">
        <v>246</v>
      </c>
      <c r="K13" s="219" t="s">
        <v>245</v>
      </c>
      <c r="L13" s="157">
        <v>131</v>
      </c>
      <c r="M13" s="158">
        <f t="shared" si="0"/>
        <v>65.5</v>
      </c>
      <c r="N13" s="159">
        <v>1</v>
      </c>
      <c r="O13" s="157">
        <v>134</v>
      </c>
      <c r="P13" s="158">
        <f t="shared" si="1"/>
        <v>67</v>
      </c>
      <c r="Q13" s="159">
        <v>2</v>
      </c>
      <c r="R13" s="157">
        <v>134</v>
      </c>
      <c r="S13" s="158">
        <f t="shared" si="2"/>
        <v>67</v>
      </c>
      <c r="T13" s="159">
        <v>2</v>
      </c>
      <c r="U13" s="159"/>
      <c r="V13" s="159"/>
      <c r="W13" s="157">
        <f t="shared" si="3"/>
        <v>399</v>
      </c>
      <c r="X13" s="160"/>
      <c r="Y13" s="158">
        <f t="shared" si="4"/>
        <v>66.5</v>
      </c>
      <c r="Z13" s="159"/>
    </row>
    <row r="14" spans="1:26" s="161" customFormat="1" ht="36.75" customHeight="1">
      <c r="A14" s="165">
        <v>2</v>
      </c>
      <c r="B14" s="48"/>
      <c r="C14" s="133"/>
      <c r="D14" s="119" t="s">
        <v>203</v>
      </c>
      <c r="E14" s="131"/>
      <c r="F14" s="121" t="s">
        <v>29</v>
      </c>
      <c r="G14" s="117" t="s">
        <v>199</v>
      </c>
      <c r="H14" s="128" t="s">
        <v>63</v>
      </c>
      <c r="I14" s="66" t="s">
        <v>35</v>
      </c>
      <c r="J14" s="82" t="s">
        <v>62</v>
      </c>
      <c r="K14" s="66" t="s">
        <v>8</v>
      </c>
      <c r="L14" s="157">
        <v>130.5</v>
      </c>
      <c r="M14" s="158">
        <f t="shared" si="0"/>
        <v>65.25</v>
      </c>
      <c r="N14" s="159">
        <v>2</v>
      </c>
      <c r="O14" s="157">
        <v>136</v>
      </c>
      <c r="P14" s="158">
        <f t="shared" si="1"/>
        <v>68</v>
      </c>
      <c r="Q14" s="159">
        <v>1</v>
      </c>
      <c r="R14" s="157">
        <v>131</v>
      </c>
      <c r="S14" s="158">
        <f t="shared" si="2"/>
        <v>65.5</v>
      </c>
      <c r="T14" s="159">
        <v>3</v>
      </c>
      <c r="U14" s="159"/>
      <c r="V14" s="159"/>
      <c r="W14" s="157">
        <f t="shared" si="3"/>
        <v>397.5</v>
      </c>
      <c r="X14" s="160"/>
      <c r="Y14" s="158">
        <f t="shared" si="4"/>
        <v>66.25</v>
      </c>
      <c r="Z14" s="159"/>
    </row>
    <row r="15" spans="1:26" s="161" customFormat="1" ht="36.75" customHeight="1">
      <c r="A15" s="165">
        <v>3</v>
      </c>
      <c r="B15" s="48"/>
      <c r="C15" s="133"/>
      <c r="D15" s="119" t="s">
        <v>257</v>
      </c>
      <c r="E15" s="194"/>
      <c r="F15" s="189" t="s">
        <v>29</v>
      </c>
      <c r="G15" s="65" t="s">
        <v>151</v>
      </c>
      <c r="H15" s="191"/>
      <c r="I15" s="192" t="s">
        <v>128</v>
      </c>
      <c r="J15" s="193" t="s">
        <v>246</v>
      </c>
      <c r="K15" s="193" t="s">
        <v>149</v>
      </c>
      <c r="L15" s="157">
        <v>130</v>
      </c>
      <c r="M15" s="158">
        <f t="shared" si="0"/>
        <v>65</v>
      </c>
      <c r="N15" s="159">
        <v>4</v>
      </c>
      <c r="O15" s="157">
        <v>131</v>
      </c>
      <c r="P15" s="158">
        <f t="shared" si="1"/>
        <v>65.5</v>
      </c>
      <c r="Q15" s="159">
        <v>4</v>
      </c>
      <c r="R15" s="157">
        <v>135.5</v>
      </c>
      <c r="S15" s="158">
        <f t="shared" si="2"/>
        <v>67.75</v>
      </c>
      <c r="T15" s="159">
        <v>1</v>
      </c>
      <c r="U15" s="159"/>
      <c r="V15" s="159"/>
      <c r="W15" s="157">
        <f t="shared" si="3"/>
        <v>396.5</v>
      </c>
      <c r="X15" s="160"/>
      <c r="Y15" s="158">
        <f t="shared" si="4"/>
        <v>66.083</v>
      </c>
      <c r="Z15" s="159"/>
    </row>
    <row r="16" spans="1:26" s="161" customFormat="1" ht="36.75" customHeight="1">
      <c r="A16" s="165">
        <v>4</v>
      </c>
      <c r="B16" s="48"/>
      <c r="C16" s="133"/>
      <c r="D16" s="148" t="s">
        <v>253</v>
      </c>
      <c r="E16" s="201"/>
      <c r="F16" s="124" t="s">
        <v>29</v>
      </c>
      <c r="G16" s="217" t="s">
        <v>254</v>
      </c>
      <c r="H16" s="188"/>
      <c r="I16" s="218" t="s">
        <v>255</v>
      </c>
      <c r="J16" s="184" t="s">
        <v>246</v>
      </c>
      <c r="K16" s="219" t="s">
        <v>256</v>
      </c>
      <c r="L16" s="157">
        <v>130.5</v>
      </c>
      <c r="M16" s="158">
        <f t="shared" si="0"/>
        <v>65.25</v>
      </c>
      <c r="N16" s="159">
        <v>2</v>
      </c>
      <c r="O16" s="157">
        <v>133</v>
      </c>
      <c r="P16" s="158">
        <f t="shared" si="1"/>
        <v>66.5</v>
      </c>
      <c r="Q16" s="159">
        <v>3</v>
      </c>
      <c r="R16" s="157">
        <v>131</v>
      </c>
      <c r="S16" s="158">
        <f t="shared" si="2"/>
        <v>65.5</v>
      </c>
      <c r="T16" s="159">
        <v>3</v>
      </c>
      <c r="U16" s="159"/>
      <c r="V16" s="159"/>
      <c r="W16" s="157">
        <f t="shared" si="3"/>
        <v>394.5</v>
      </c>
      <c r="X16" s="160"/>
      <c r="Y16" s="158">
        <f t="shared" si="4"/>
        <v>65.75</v>
      </c>
      <c r="Z16" s="159"/>
    </row>
    <row r="17" spans="1:26" s="161" customFormat="1" ht="36.75" customHeight="1">
      <c r="A17" s="165">
        <v>5</v>
      </c>
      <c r="B17" s="48"/>
      <c r="C17" s="166"/>
      <c r="D17" s="119" t="s">
        <v>257</v>
      </c>
      <c r="E17" s="121"/>
      <c r="F17" s="126" t="s">
        <v>29</v>
      </c>
      <c r="G17" s="187" t="s">
        <v>181</v>
      </c>
      <c r="H17" s="188" t="s">
        <v>179</v>
      </c>
      <c r="I17" s="209" t="s">
        <v>180</v>
      </c>
      <c r="J17" s="184" t="s">
        <v>246</v>
      </c>
      <c r="K17" s="132" t="s">
        <v>258</v>
      </c>
      <c r="L17" s="157">
        <v>125</v>
      </c>
      <c r="M17" s="158">
        <f t="shared" si="0"/>
        <v>62.5</v>
      </c>
      <c r="N17" s="159">
        <v>5</v>
      </c>
      <c r="O17" s="157">
        <v>128.5</v>
      </c>
      <c r="P17" s="158">
        <f t="shared" si="1"/>
        <v>64.25</v>
      </c>
      <c r="Q17" s="159">
        <v>5</v>
      </c>
      <c r="R17" s="157">
        <v>130</v>
      </c>
      <c r="S17" s="158">
        <f t="shared" si="2"/>
        <v>65</v>
      </c>
      <c r="T17" s="159">
        <v>5</v>
      </c>
      <c r="U17" s="159"/>
      <c r="V17" s="159"/>
      <c r="W17" s="157">
        <f t="shared" si="3"/>
        <v>383.5</v>
      </c>
      <c r="X17" s="160"/>
      <c r="Y17" s="158">
        <f t="shared" si="4"/>
        <v>63.917</v>
      </c>
      <c r="Z17" s="159"/>
    </row>
    <row r="18" spans="1:26" s="161" customFormat="1" ht="36.75" customHeight="1">
      <c r="A18" s="286" t="s">
        <v>292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159"/>
    </row>
    <row r="19" spans="1:26" s="161" customFormat="1" ht="36.75" customHeight="1">
      <c r="A19" s="165">
        <f>RANK(Y19,Y$19:Y$24)</f>
        <v>1</v>
      </c>
      <c r="B19" s="48"/>
      <c r="C19" s="133"/>
      <c r="D19" s="119" t="s">
        <v>223</v>
      </c>
      <c r="E19" s="131"/>
      <c r="F19" s="122" t="s">
        <v>29</v>
      </c>
      <c r="G19" s="117" t="s">
        <v>224</v>
      </c>
      <c r="H19" s="128" t="s">
        <v>64</v>
      </c>
      <c r="I19" s="82" t="s">
        <v>35</v>
      </c>
      <c r="J19" s="211" t="s">
        <v>45</v>
      </c>
      <c r="K19" s="66" t="s">
        <v>8</v>
      </c>
      <c r="L19" s="157">
        <v>133</v>
      </c>
      <c r="M19" s="158">
        <f aca="true" t="shared" si="5" ref="M19:M24">L19/2</f>
        <v>66.5</v>
      </c>
      <c r="N19" s="159">
        <f aca="true" t="shared" si="6" ref="N19:N24">RANK(M19,M$19:M$24,0)</f>
        <v>1</v>
      </c>
      <c r="O19" s="157">
        <v>133</v>
      </c>
      <c r="P19" s="158">
        <f aca="true" t="shared" si="7" ref="P19:P24">O19/2</f>
        <v>66.5</v>
      </c>
      <c r="Q19" s="159">
        <f aca="true" t="shared" si="8" ref="Q19:Q24">RANK(P19,P$19:P$24,0)</f>
        <v>1</v>
      </c>
      <c r="R19" s="157">
        <v>131</v>
      </c>
      <c r="S19" s="158">
        <f aca="true" t="shared" si="9" ref="S19:S24">R19/2</f>
        <v>65.5</v>
      </c>
      <c r="T19" s="159">
        <f aca="true" t="shared" si="10" ref="T19:T24">RANK(S19,S$19:S$24,0)</f>
        <v>2</v>
      </c>
      <c r="U19" s="159"/>
      <c r="V19" s="159"/>
      <c r="W19" s="157">
        <f aca="true" t="shared" si="11" ref="W19:W24">L19+O19+R19</f>
        <v>397</v>
      </c>
      <c r="X19" s="160"/>
      <c r="Y19" s="158">
        <f aca="true" t="shared" si="12" ref="Y19:Y24">ROUND(SUM(M19,P19,S19)/3,3)-IF($U19=1,0.5,IF($U19=2,1.5,0))</f>
        <v>66.167</v>
      </c>
      <c r="Z19" s="159"/>
    </row>
    <row r="20" spans="1:26" s="161" customFormat="1" ht="36.75" customHeight="1">
      <c r="A20" s="165">
        <f>RANK(Y20,Y$19:Y$24)</f>
        <v>2</v>
      </c>
      <c r="B20" s="48"/>
      <c r="C20" s="133"/>
      <c r="D20" s="148" t="s">
        <v>247</v>
      </c>
      <c r="E20" s="216"/>
      <c r="F20" s="124" t="s">
        <v>29</v>
      </c>
      <c r="G20" s="217" t="s">
        <v>248</v>
      </c>
      <c r="H20" s="188"/>
      <c r="I20" s="218" t="s">
        <v>244</v>
      </c>
      <c r="J20" s="184" t="s">
        <v>246</v>
      </c>
      <c r="K20" s="219" t="s">
        <v>245</v>
      </c>
      <c r="L20" s="157">
        <v>129</v>
      </c>
      <c r="M20" s="158">
        <f t="shared" si="5"/>
        <v>64.5</v>
      </c>
      <c r="N20" s="159">
        <f t="shared" si="6"/>
        <v>3</v>
      </c>
      <c r="O20" s="157">
        <v>130</v>
      </c>
      <c r="P20" s="158">
        <f t="shared" si="7"/>
        <v>65</v>
      </c>
      <c r="Q20" s="159">
        <f t="shared" si="8"/>
        <v>2</v>
      </c>
      <c r="R20" s="157">
        <v>132</v>
      </c>
      <c r="S20" s="158">
        <f t="shared" si="9"/>
        <v>66</v>
      </c>
      <c r="T20" s="159">
        <f t="shared" si="10"/>
        <v>1</v>
      </c>
      <c r="U20" s="159"/>
      <c r="V20" s="159"/>
      <c r="W20" s="157">
        <f t="shared" si="11"/>
        <v>391</v>
      </c>
      <c r="X20" s="160">
        <v>118</v>
      </c>
      <c r="Y20" s="158">
        <f t="shared" si="12"/>
        <v>65.167</v>
      </c>
      <c r="Z20" s="159"/>
    </row>
    <row r="21" spans="1:26" s="161" customFormat="1" ht="36.75" customHeight="1">
      <c r="A21" s="165">
        <v>3</v>
      </c>
      <c r="B21" s="48"/>
      <c r="C21" s="133"/>
      <c r="D21" s="127" t="s">
        <v>234</v>
      </c>
      <c r="E21" s="122"/>
      <c r="F21" s="147" t="s">
        <v>29</v>
      </c>
      <c r="G21" s="69" t="s">
        <v>235</v>
      </c>
      <c r="H21" s="149" t="s">
        <v>236</v>
      </c>
      <c r="I21" s="150" t="s">
        <v>237</v>
      </c>
      <c r="J21" s="82" t="s">
        <v>45</v>
      </c>
      <c r="K21" s="66" t="s">
        <v>9</v>
      </c>
      <c r="L21" s="157">
        <v>132</v>
      </c>
      <c r="M21" s="158">
        <f t="shared" si="5"/>
        <v>66</v>
      </c>
      <c r="N21" s="159">
        <f t="shared" si="6"/>
        <v>2</v>
      </c>
      <c r="O21" s="157">
        <v>129.5</v>
      </c>
      <c r="P21" s="158">
        <f t="shared" si="7"/>
        <v>64.75</v>
      </c>
      <c r="Q21" s="159">
        <f t="shared" si="8"/>
        <v>3</v>
      </c>
      <c r="R21" s="157">
        <v>129.5</v>
      </c>
      <c r="S21" s="158">
        <f t="shared" si="9"/>
        <v>64.75</v>
      </c>
      <c r="T21" s="159">
        <f t="shared" si="10"/>
        <v>3</v>
      </c>
      <c r="U21" s="159"/>
      <c r="V21" s="159"/>
      <c r="W21" s="157">
        <f t="shared" si="11"/>
        <v>391</v>
      </c>
      <c r="X21" s="160">
        <v>117</v>
      </c>
      <c r="Y21" s="158">
        <f t="shared" si="12"/>
        <v>65.167</v>
      </c>
      <c r="Z21" s="159"/>
    </row>
    <row r="22" spans="1:26" s="161" customFormat="1" ht="36.75" customHeight="1">
      <c r="A22" s="165">
        <f>RANK(Y22,Y$19:Y$24)</f>
        <v>4</v>
      </c>
      <c r="B22" s="48"/>
      <c r="C22" s="133"/>
      <c r="D22" s="222" t="s">
        <v>155</v>
      </c>
      <c r="E22" s="210"/>
      <c r="F22" s="124" t="s">
        <v>29</v>
      </c>
      <c r="G22" s="187" t="s">
        <v>158</v>
      </c>
      <c r="H22" s="188" t="s">
        <v>156</v>
      </c>
      <c r="I22" s="209" t="s">
        <v>159</v>
      </c>
      <c r="J22" s="209" t="s">
        <v>38</v>
      </c>
      <c r="K22" s="250" t="s">
        <v>157</v>
      </c>
      <c r="L22" s="157">
        <v>124</v>
      </c>
      <c r="M22" s="158">
        <f t="shared" si="5"/>
        <v>62</v>
      </c>
      <c r="N22" s="159">
        <f t="shared" si="6"/>
        <v>5</v>
      </c>
      <c r="O22" s="157">
        <v>121.5</v>
      </c>
      <c r="P22" s="158">
        <f t="shared" si="7"/>
        <v>60.75</v>
      </c>
      <c r="Q22" s="159">
        <f t="shared" si="8"/>
        <v>6</v>
      </c>
      <c r="R22" s="157">
        <v>125</v>
      </c>
      <c r="S22" s="158">
        <f t="shared" si="9"/>
        <v>62.5</v>
      </c>
      <c r="T22" s="159">
        <f t="shared" si="10"/>
        <v>4</v>
      </c>
      <c r="U22" s="159"/>
      <c r="V22" s="159"/>
      <c r="W22" s="157">
        <f t="shared" si="11"/>
        <v>370.5</v>
      </c>
      <c r="X22" s="160"/>
      <c r="Y22" s="158">
        <f t="shared" si="12"/>
        <v>61.75</v>
      </c>
      <c r="Z22" s="159"/>
    </row>
    <row r="23" spans="1:26" s="161" customFormat="1" ht="36.75" customHeight="1">
      <c r="A23" s="165">
        <f>RANK(Y23,Y$19:Y$24)</f>
        <v>5</v>
      </c>
      <c r="B23" s="48"/>
      <c r="C23" s="133"/>
      <c r="D23" s="236" t="s">
        <v>211</v>
      </c>
      <c r="E23" s="243" t="s">
        <v>210</v>
      </c>
      <c r="F23" s="245" t="s">
        <v>29</v>
      </c>
      <c r="G23" s="254" t="s">
        <v>205</v>
      </c>
      <c r="H23" s="246" t="s">
        <v>70</v>
      </c>
      <c r="I23" s="247" t="s">
        <v>71</v>
      </c>
      <c r="J23" s="249" t="s">
        <v>65</v>
      </c>
      <c r="K23" s="66" t="s">
        <v>9</v>
      </c>
      <c r="L23" s="157">
        <v>124.5</v>
      </c>
      <c r="M23" s="158">
        <f t="shared" si="5"/>
        <v>62.25</v>
      </c>
      <c r="N23" s="159">
        <f t="shared" si="6"/>
        <v>4</v>
      </c>
      <c r="O23" s="157">
        <v>124</v>
      </c>
      <c r="P23" s="158">
        <f t="shared" si="7"/>
        <v>62</v>
      </c>
      <c r="Q23" s="159">
        <f t="shared" si="8"/>
        <v>5</v>
      </c>
      <c r="R23" s="157">
        <v>124.5</v>
      </c>
      <c r="S23" s="158">
        <f t="shared" si="9"/>
        <v>62.25</v>
      </c>
      <c r="T23" s="159">
        <f t="shared" si="10"/>
        <v>5</v>
      </c>
      <c r="U23" s="159">
        <v>1</v>
      </c>
      <c r="V23" s="159"/>
      <c r="W23" s="157">
        <f t="shared" si="11"/>
        <v>373</v>
      </c>
      <c r="X23" s="160"/>
      <c r="Y23" s="158">
        <f t="shared" si="12"/>
        <v>61.667</v>
      </c>
      <c r="Z23" s="159" t="s">
        <v>33</v>
      </c>
    </row>
    <row r="24" spans="1:26" s="161" customFormat="1" ht="36.75" customHeight="1">
      <c r="A24" s="165">
        <f>RANK(Y24,Y$19:Y$24)</f>
        <v>6</v>
      </c>
      <c r="B24" s="48"/>
      <c r="C24" s="133"/>
      <c r="D24" s="127" t="s">
        <v>206</v>
      </c>
      <c r="E24" s="49"/>
      <c r="F24" s="124" t="s">
        <v>29</v>
      </c>
      <c r="G24" s="225" t="s">
        <v>207</v>
      </c>
      <c r="H24" s="207" t="s">
        <v>208</v>
      </c>
      <c r="I24" s="129" t="s">
        <v>209</v>
      </c>
      <c r="J24" s="79" t="s">
        <v>65</v>
      </c>
      <c r="K24" s="66" t="s">
        <v>9</v>
      </c>
      <c r="L24" s="157">
        <v>112.5</v>
      </c>
      <c r="M24" s="158">
        <f t="shared" si="5"/>
        <v>56.25</v>
      </c>
      <c r="N24" s="159">
        <f t="shared" si="6"/>
        <v>6</v>
      </c>
      <c r="O24" s="157">
        <v>124.5</v>
      </c>
      <c r="P24" s="158">
        <f t="shared" si="7"/>
        <v>62.25</v>
      </c>
      <c r="Q24" s="159">
        <f t="shared" si="8"/>
        <v>4</v>
      </c>
      <c r="R24" s="157">
        <v>119</v>
      </c>
      <c r="S24" s="158">
        <f t="shared" si="9"/>
        <v>59.5</v>
      </c>
      <c r="T24" s="159">
        <f t="shared" si="10"/>
        <v>6</v>
      </c>
      <c r="U24" s="159"/>
      <c r="V24" s="159"/>
      <c r="W24" s="157">
        <f t="shared" si="11"/>
        <v>356</v>
      </c>
      <c r="X24" s="160"/>
      <c r="Y24" s="158">
        <f t="shared" si="12"/>
        <v>59.333</v>
      </c>
      <c r="Z24" s="159"/>
    </row>
    <row r="25" spans="1:26" s="23" customFormat="1" ht="30.75" customHeight="1">
      <c r="A25" s="40"/>
      <c r="B25" s="41"/>
      <c r="C25" s="50"/>
      <c r="D25" s="51"/>
      <c r="E25" s="52"/>
      <c r="F25" s="53"/>
      <c r="G25" s="54"/>
      <c r="H25" s="55"/>
      <c r="I25" s="55"/>
      <c r="J25" s="55"/>
      <c r="K25" s="56"/>
      <c r="L25" s="43"/>
      <c r="M25" s="44"/>
      <c r="N25" s="42"/>
      <c r="O25" s="43"/>
      <c r="P25" s="44"/>
      <c r="Q25" s="42"/>
      <c r="R25" s="43"/>
      <c r="S25" s="44"/>
      <c r="T25" s="42"/>
      <c r="U25" s="42"/>
      <c r="V25" s="42"/>
      <c r="W25" s="43"/>
      <c r="X25" s="43"/>
      <c r="Y25" s="45"/>
      <c r="Z25" s="42"/>
    </row>
    <row r="26" spans="1:23" s="98" customFormat="1" ht="39.75" customHeight="1">
      <c r="A26" s="24"/>
      <c r="B26" s="24"/>
      <c r="C26" s="24"/>
      <c r="D26" s="24" t="s">
        <v>92</v>
      </c>
      <c r="E26" s="24"/>
      <c r="F26" s="24"/>
      <c r="G26" s="24"/>
      <c r="H26" s="57" t="s">
        <v>78</v>
      </c>
      <c r="I26" s="58"/>
      <c r="J26" s="57"/>
      <c r="K26" s="24"/>
      <c r="L26" s="25"/>
      <c r="M26" s="26"/>
      <c r="N26" s="24"/>
      <c r="O26" s="25"/>
      <c r="P26" s="26"/>
      <c r="Q26" s="24"/>
      <c r="R26" s="24"/>
      <c r="S26" s="24"/>
      <c r="T26" s="24"/>
      <c r="U26" s="24"/>
      <c r="V26" s="26"/>
      <c r="W26" s="24"/>
    </row>
    <row r="27" spans="1:23" s="98" customFormat="1" ht="39.75" customHeight="1">
      <c r="A27" s="24"/>
      <c r="B27" s="24"/>
      <c r="C27" s="24"/>
      <c r="D27" s="24" t="s">
        <v>93</v>
      </c>
      <c r="E27" s="24"/>
      <c r="F27" s="24"/>
      <c r="G27" s="24"/>
      <c r="H27" s="57" t="s">
        <v>79</v>
      </c>
      <c r="I27" s="58"/>
      <c r="J27" s="59"/>
      <c r="L27" s="25"/>
      <c r="M27" s="26"/>
      <c r="N27" s="24"/>
      <c r="O27" s="25"/>
      <c r="P27" s="26"/>
      <c r="Q27" s="24"/>
      <c r="R27" s="24"/>
      <c r="S27" s="24"/>
      <c r="T27" s="24"/>
      <c r="U27" s="24"/>
      <c r="V27" s="26"/>
      <c r="W27" s="24"/>
    </row>
    <row r="28" spans="11:13" ht="12.75">
      <c r="K28" s="57"/>
      <c r="L28" s="58"/>
      <c r="M28" s="57"/>
    </row>
    <row r="29" spans="11:13" ht="12.75">
      <c r="K29" s="57"/>
      <c r="L29" s="58"/>
      <c r="M29" s="57"/>
    </row>
  </sheetData>
  <sheetProtection/>
  <protectedRanges>
    <protectedRange sqref="J12" name="Диапазон1_3_1_1_1_1_1_4_1_1_3_2_2_1_1"/>
    <protectedRange sqref="J19 J21" name="Диапазон1_3_1_1_1_1_1_4_1_1_3_2_2_1_1_2"/>
    <protectedRange sqref="J20" name="Диапазон1_3_1_1_1_1_1_4_1_1_3_2_2_1_1_1"/>
  </protectedRanges>
  <mergeCells count="28">
    <mergeCell ref="E9:E10"/>
    <mergeCell ref="F9:F10"/>
    <mergeCell ref="G9:G10"/>
    <mergeCell ref="H9:H10"/>
    <mergeCell ref="A2:Z2"/>
    <mergeCell ref="A3:Y3"/>
    <mergeCell ref="A4:Y4"/>
    <mergeCell ref="A5:Y5"/>
    <mergeCell ref="Z9:Z10"/>
    <mergeCell ref="O9:Q9"/>
    <mergeCell ref="R9:T9"/>
    <mergeCell ref="U9:U10"/>
    <mergeCell ref="V9:V10"/>
    <mergeCell ref="A6:Y6"/>
    <mergeCell ref="A7:X7"/>
    <mergeCell ref="A9:A10"/>
    <mergeCell ref="B9:B10"/>
    <mergeCell ref="C9:C10"/>
    <mergeCell ref="A11:Y11"/>
    <mergeCell ref="A18:Y18"/>
    <mergeCell ref="W9:W10"/>
    <mergeCell ref="X9:X10"/>
    <mergeCell ref="Y9:Y10"/>
    <mergeCell ref="I9:I10"/>
    <mergeCell ref="J9:J10"/>
    <mergeCell ref="K9:K10"/>
    <mergeCell ref="L9:N9"/>
    <mergeCell ref="D9:D10"/>
  </mergeCells>
  <printOptions/>
  <pageMargins left="0.54" right="0.23" top="0.31" bottom="0.25" header="0.24" footer="0.1"/>
  <pageSetup horizontalDpi="600" verticalDpi="6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26"/>
  <sheetViews>
    <sheetView view="pageBreakPreview" zoomScale="90" zoomScaleNormal="75" zoomScaleSheetLayoutView="90" zoomScalePageLayoutView="0" workbookViewId="0" topLeftCell="A1">
      <selection activeCell="O23" sqref="O23"/>
    </sheetView>
  </sheetViews>
  <sheetFormatPr defaultColWidth="9.140625" defaultRowHeight="12.75"/>
  <cols>
    <col min="1" max="1" width="3.7109375" style="18" customWidth="1"/>
    <col min="2" max="2" width="4.7109375" style="18" hidden="1" customWidth="1"/>
    <col min="3" max="3" width="8.7109375" style="18" hidden="1" customWidth="1"/>
    <col min="4" max="4" width="17.28125" style="18" customWidth="1"/>
    <col min="5" max="5" width="5.00390625" style="18" customWidth="1"/>
    <col min="6" max="6" width="4.7109375" style="18" customWidth="1"/>
    <col min="7" max="7" width="36.140625" style="18" customWidth="1"/>
    <col min="8" max="8" width="8.7109375" style="18" customWidth="1"/>
    <col min="9" max="9" width="15.8515625" style="18" customWidth="1"/>
    <col min="10" max="10" width="12.7109375" style="18" hidden="1" customWidth="1"/>
    <col min="11" max="11" width="25.140625" style="18" customWidth="1"/>
    <col min="12" max="12" width="6.00390625" style="27" customWidth="1"/>
    <col min="13" max="13" width="8.7109375" style="28" customWidth="1"/>
    <col min="14" max="14" width="3.7109375" style="18" customWidth="1"/>
    <col min="15" max="15" width="6.28125" style="27" customWidth="1"/>
    <col min="16" max="16" width="8.7109375" style="28" customWidth="1"/>
    <col min="17" max="17" width="3.7109375" style="18" customWidth="1"/>
    <col min="18" max="18" width="6.57421875" style="27" customWidth="1"/>
    <col min="19" max="19" width="8.7109375" style="28" customWidth="1"/>
    <col min="20" max="20" width="3.7109375" style="18" customWidth="1"/>
    <col min="21" max="22" width="4.8515625" style="18" customWidth="1"/>
    <col min="23" max="23" width="6.7109375" style="18" customWidth="1"/>
    <col min="24" max="24" width="5.421875" style="18" customWidth="1"/>
    <col min="25" max="25" width="9.7109375" style="28" customWidth="1"/>
    <col min="26" max="26" width="6.7109375" style="18" hidden="1" customWidth="1"/>
    <col min="27" max="16384" width="9.140625" style="18" customWidth="1"/>
  </cols>
  <sheetData>
    <row r="1" spans="1:36" s="5" customFormat="1" ht="14.25">
      <c r="A1" s="4" t="s">
        <v>94</v>
      </c>
      <c r="D1" s="6"/>
      <c r="E1" s="4" t="s">
        <v>95</v>
      </c>
      <c r="F1" s="6"/>
      <c r="G1" s="6"/>
      <c r="H1" s="4" t="s">
        <v>96</v>
      </c>
      <c r="K1" s="6"/>
      <c r="L1" s="7"/>
      <c r="M1" s="8" t="s">
        <v>97</v>
      </c>
      <c r="N1" s="9"/>
      <c r="O1" s="7"/>
      <c r="P1" s="8" t="s">
        <v>98</v>
      </c>
      <c r="Q1" s="9"/>
      <c r="R1" s="7"/>
      <c r="S1" s="8" t="s">
        <v>99</v>
      </c>
      <c r="T1" s="9"/>
      <c r="U1" s="9"/>
      <c r="V1" s="9"/>
      <c r="W1" s="9"/>
      <c r="X1" s="9"/>
      <c r="Y1" s="10" t="s">
        <v>100</v>
      </c>
      <c r="Z1" s="9"/>
      <c r="AB1" s="11"/>
      <c r="AC1" s="12"/>
      <c r="AD1" s="12"/>
      <c r="AE1" s="12"/>
      <c r="AF1" s="12"/>
      <c r="AG1" s="12"/>
      <c r="AH1" s="12"/>
      <c r="AI1" s="12"/>
      <c r="AJ1" s="12"/>
    </row>
    <row r="2" spans="1:25" s="3" customFormat="1" ht="7.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4"/>
      <c r="M2" s="15"/>
      <c r="N2" s="2"/>
      <c r="O2" s="16"/>
      <c r="P2" s="15"/>
      <c r="Q2" s="2"/>
      <c r="R2" s="16"/>
      <c r="S2" s="15"/>
      <c r="T2" s="2"/>
      <c r="Y2" s="17"/>
    </row>
    <row r="3" spans="1:26" ht="37.5" customHeight="1">
      <c r="A3" s="284" t="s">
        <v>120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62"/>
    </row>
    <row r="4" spans="1:26" s="19" customFormat="1" ht="15.75" customHeight="1">
      <c r="A4" s="279" t="s">
        <v>86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</row>
    <row r="5" spans="1:26" s="20" customFormat="1" ht="15.75" customHeight="1">
      <c r="A5" s="280" t="s">
        <v>32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</row>
    <row r="6" spans="1:26" s="21" customFormat="1" ht="15.75" customHeight="1">
      <c r="A6" s="286" t="s">
        <v>83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</row>
    <row r="7" spans="1:24" s="101" customFormat="1" ht="21" customHeight="1">
      <c r="A7" s="292" t="s">
        <v>307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</row>
    <row r="8" spans="1:26" s="116" customFormat="1" ht="15" customHeight="1">
      <c r="A8" s="46" t="s">
        <v>40</v>
      </c>
      <c r="B8" s="112"/>
      <c r="C8" s="112"/>
      <c r="D8" s="113"/>
      <c r="E8" s="113"/>
      <c r="F8" s="113"/>
      <c r="G8" s="114"/>
      <c r="H8" s="114"/>
      <c r="I8" s="115"/>
      <c r="J8" s="115"/>
      <c r="L8" s="47"/>
      <c r="Y8" s="47" t="s">
        <v>119</v>
      </c>
      <c r="Z8" s="47"/>
    </row>
    <row r="9" spans="1:26" s="22" customFormat="1" ht="19.5" customHeight="1">
      <c r="A9" s="288" t="s">
        <v>101</v>
      </c>
      <c r="B9" s="289" t="s">
        <v>87</v>
      </c>
      <c r="C9" s="290" t="s">
        <v>26</v>
      </c>
      <c r="D9" s="281" t="s">
        <v>10</v>
      </c>
      <c r="E9" s="281" t="s">
        <v>88</v>
      </c>
      <c r="F9" s="288" t="s">
        <v>89</v>
      </c>
      <c r="G9" s="281" t="s">
        <v>11</v>
      </c>
      <c r="H9" s="281" t="s">
        <v>88</v>
      </c>
      <c r="I9" s="281" t="s">
        <v>90</v>
      </c>
      <c r="J9" s="282" t="s">
        <v>23</v>
      </c>
      <c r="K9" s="281" t="s">
        <v>91</v>
      </c>
      <c r="L9" s="287" t="s">
        <v>81</v>
      </c>
      <c r="M9" s="287"/>
      <c r="N9" s="287"/>
      <c r="O9" s="287" t="s">
        <v>18</v>
      </c>
      <c r="P9" s="287"/>
      <c r="Q9" s="287"/>
      <c r="R9" s="287" t="s">
        <v>82</v>
      </c>
      <c r="S9" s="287"/>
      <c r="T9" s="287"/>
      <c r="U9" s="293" t="s">
        <v>27</v>
      </c>
      <c r="V9" s="290" t="s">
        <v>28</v>
      </c>
      <c r="W9" s="288" t="s">
        <v>13</v>
      </c>
      <c r="X9" s="289" t="s">
        <v>25</v>
      </c>
      <c r="Y9" s="295" t="s">
        <v>14</v>
      </c>
      <c r="Z9" s="295" t="s">
        <v>15</v>
      </c>
    </row>
    <row r="10" spans="1:26" s="22" customFormat="1" ht="39.75" customHeight="1">
      <c r="A10" s="288"/>
      <c r="B10" s="289"/>
      <c r="C10" s="291"/>
      <c r="D10" s="281"/>
      <c r="E10" s="281"/>
      <c r="F10" s="288"/>
      <c r="G10" s="281"/>
      <c r="H10" s="281"/>
      <c r="I10" s="281"/>
      <c r="J10" s="283"/>
      <c r="K10" s="281"/>
      <c r="L10" s="60" t="s">
        <v>16</v>
      </c>
      <c r="M10" s="61" t="s">
        <v>17</v>
      </c>
      <c r="N10" s="62" t="s">
        <v>101</v>
      </c>
      <c r="O10" s="60" t="s">
        <v>16</v>
      </c>
      <c r="P10" s="61" t="s">
        <v>17</v>
      </c>
      <c r="Q10" s="62" t="s">
        <v>101</v>
      </c>
      <c r="R10" s="60" t="s">
        <v>16</v>
      </c>
      <c r="S10" s="61" t="s">
        <v>17</v>
      </c>
      <c r="T10" s="62" t="s">
        <v>101</v>
      </c>
      <c r="U10" s="294"/>
      <c r="V10" s="291"/>
      <c r="W10" s="288"/>
      <c r="X10" s="289"/>
      <c r="Y10" s="295"/>
      <c r="Z10" s="295"/>
    </row>
    <row r="11" spans="1:26" s="22" customFormat="1" ht="30" customHeight="1">
      <c r="A11" s="286" t="s">
        <v>6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</row>
    <row r="12" spans="1:26" s="161" customFormat="1" ht="31.5" customHeight="1">
      <c r="A12" s="165">
        <f>RANK(Y12,Y$12:Y$16)</f>
        <v>1</v>
      </c>
      <c r="B12" s="48"/>
      <c r="C12" s="133"/>
      <c r="D12" s="119" t="s">
        <v>257</v>
      </c>
      <c r="E12" s="194"/>
      <c r="F12" s="189" t="s">
        <v>29</v>
      </c>
      <c r="G12" s="65" t="s">
        <v>151</v>
      </c>
      <c r="H12" s="191"/>
      <c r="I12" s="192" t="s">
        <v>128</v>
      </c>
      <c r="J12" s="193" t="s">
        <v>246</v>
      </c>
      <c r="K12" s="193" t="s">
        <v>149</v>
      </c>
      <c r="L12" s="157">
        <v>115</v>
      </c>
      <c r="M12" s="158">
        <f>L12/1.7</f>
        <v>67.64705882352942</v>
      </c>
      <c r="N12" s="159">
        <f>RANK(M12,M$12:M$16,0)</f>
        <v>1</v>
      </c>
      <c r="O12" s="157">
        <v>121</v>
      </c>
      <c r="P12" s="158">
        <f>O12/1.7</f>
        <v>71.17647058823529</v>
      </c>
      <c r="Q12" s="159">
        <f>RANK(P12,P$12:P$16,0)</f>
        <v>1</v>
      </c>
      <c r="R12" s="157">
        <v>114.5</v>
      </c>
      <c r="S12" s="158">
        <f>R12/1.7</f>
        <v>67.3529411764706</v>
      </c>
      <c r="T12" s="159">
        <f>RANK(S12,S$12:S$16,0)</f>
        <v>2</v>
      </c>
      <c r="U12" s="159"/>
      <c r="V12" s="159"/>
      <c r="W12" s="157">
        <f>L12+O12+R12</f>
        <v>350.5</v>
      </c>
      <c r="X12" s="160"/>
      <c r="Y12" s="158">
        <f>ROUND(SUM(M12,P12,S12)/3,3)-IF($U12=1,0.5,IF($U12=2,1.5,0))</f>
        <v>68.725</v>
      </c>
      <c r="Z12" s="162"/>
    </row>
    <row r="13" spans="1:26" s="161" customFormat="1" ht="31.5" customHeight="1">
      <c r="A13" s="165">
        <f>RANK(Y13,Y$12:Y$16)</f>
        <v>2</v>
      </c>
      <c r="B13" s="48"/>
      <c r="C13" s="133"/>
      <c r="D13" s="77" t="s">
        <v>263</v>
      </c>
      <c r="E13" s="221"/>
      <c r="F13" s="68" t="s">
        <v>29</v>
      </c>
      <c r="G13" s="78" t="s">
        <v>266</v>
      </c>
      <c r="H13" s="49" t="s">
        <v>264</v>
      </c>
      <c r="I13" s="129" t="s">
        <v>265</v>
      </c>
      <c r="J13" s="129" t="s">
        <v>259</v>
      </c>
      <c r="K13" s="129" t="s">
        <v>260</v>
      </c>
      <c r="L13" s="157">
        <v>112</v>
      </c>
      <c r="M13" s="158">
        <f>L13/1.7</f>
        <v>65.88235294117648</v>
      </c>
      <c r="N13" s="159">
        <f>RANK(M13,M$12:M$16,0)</f>
        <v>3</v>
      </c>
      <c r="O13" s="157">
        <v>112.5</v>
      </c>
      <c r="P13" s="158">
        <f>O13/1.7</f>
        <v>66.17647058823529</v>
      </c>
      <c r="Q13" s="159">
        <f>RANK(P13,P$12:P$16,0)</f>
        <v>3</v>
      </c>
      <c r="R13" s="157">
        <v>115.5</v>
      </c>
      <c r="S13" s="158">
        <f>R13/1.7</f>
        <v>67.94117647058823</v>
      </c>
      <c r="T13" s="159">
        <f>RANK(S13,S$12:S$16,0)</f>
        <v>1</v>
      </c>
      <c r="U13" s="159">
        <v>2</v>
      </c>
      <c r="V13" s="159"/>
      <c r="W13" s="157">
        <f>L13+O13+R13</f>
        <v>340</v>
      </c>
      <c r="X13" s="160"/>
      <c r="Y13" s="158">
        <f>ROUND(SUM(M13,P13,S13)/3,3)-IF($U13=1,0.5,IF($U13=2,1.5,0))</f>
        <v>65.167</v>
      </c>
      <c r="Z13" s="162"/>
    </row>
    <row r="14" spans="1:26" s="161" customFormat="1" ht="31.5" customHeight="1">
      <c r="A14" s="165">
        <f>RANK(Y14,Y$12:Y$16)</f>
        <v>3</v>
      </c>
      <c r="B14" s="48"/>
      <c r="C14" s="133"/>
      <c r="D14" s="119" t="s">
        <v>272</v>
      </c>
      <c r="E14" s="131"/>
      <c r="F14" s="124" t="s">
        <v>29</v>
      </c>
      <c r="G14" s="117" t="s">
        <v>224</v>
      </c>
      <c r="H14" s="128" t="s">
        <v>64</v>
      </c>
      <c r="I14" s="82" t="s">
        <v>35</v>
      </c>
      <c r="J14" s="82" t="s">
        <v>35</v>
      </c>
      <c r="K14" s="66" t="s">
        <v>8</v>
      </c>
      <c r="L14" s="157">
        <v>112</v>
      </c>
      <c r="M14" s="158">
        <f>L14/1.7</f>
        <v>65.88235294117648</v>
      </c>
      <c r="N14" s="159">
        <f>RANK(M14,M$12:M$16,0)</f>
        <v>3</v>
      </c>
      <c r="O14" s="157">
        <v>114</v>
      </c>
      <c r="P14" s="158">
        <f>O14/1.7</f>
        <v>67.05882352941177</v>
      </c>
      <c r="Q14" s="159">
        <f>RANK(P14,P$12:P$16,0)</f>
        <v>2</v>
      </c>
      <c r="R14" s="157">
        <v>106</v>
      </c>
      <c r="S14" s="158">
        <f>R14/1.7</f>
        <v>62.35294117647059</v>
      </c>
      <c r="T14" s="159">
        <f>RANK(S14,S$12:S$16,0)</f>
        <v>5</v>
      </c>
      <c r="U14" s="159"/>
      <c r="V14" s="159"/>
      <c r="W14" s="157">
        <f>L14+O14+R14</f>
        <v>332</v>
      </c>
      <c r="X14" s="160"/>
      <c r="Y14" s="158">
        <f>ROUND(SUM(M14,P14,S14)/3,3)-IF($U14=1,0.5,IF($U14=2,1.5,0))</f>
        <v>65.098</v>
      </c>
      <c r="Z14" s="162"/>
    </row>
    <row r="15" spans="1:26" s="161" customFormat="1" ht="31.5" customHeight="1">
      <c r="A15" s="165">
        <f>RANK(Y15,Y$12:Y$16)</f>
        <v>4</v>
      </c>
      <c r="B15" s="48"/>
      <c r="C15" s="133"/>
      <c r="D15" s="77" t="s">
        <v>262</v>
      </c>
      <c r="E15" s="221"/>
      <c r="F15" s="68" t="s">
        <v>29</v>
      </c>
      <c r="G15" s="78" t="s">
        <v>267</v>
      </c>
      <c r="H15" s="49" t="s">
        <v>261</v>
      </c>
      <c r="I15" s="132" t="s">
        <v>47</v>
      </c>
      <c r="J15" s="132" t="s">
        <v>259</v>
      </c>
      <c r="K15" s="129" t="s">
        <v>260</v>
      </c>
      <c r="L15" s="157">
        <v>113</v>
      </c>
      <c r="M15" s="158">
        <f>L15/1.7</f>
        <v>66.47058823529412</v>
      </c>
      <c r="N15" s="159">
        <f>RANK(M15,M$12:M$16,0)</f>
        <v>2</v>
      </c>
      <c r="O15" s="157">
        <v>108.5</v>
      </c>
      <c r="P15" s="158">
        <f>O15/1.7</f>
        <v>63.82352941176471</v>
      </c>
      <c r="Q15" s="159">
        <f>RANK(P15,P$12:P$16,0)</f>
        <v>5</v>
      </c>
      <c r="R15" s="157">
        <v>109.5</v>
      </c>
      <c r="S15" s="158">
        <f>R15/1.7</f>
        <v>64.41176470588235</v>
      </c>
      <c r="T15" s="159">
        <f>RANK(S15,S$12:S$16,0)</f>
        <v>3</v>
      </c>
      <c r="U15" s="159"/>
      <c r="V15" s="159"/>
      <c r="W15" s="157">
        <f>L15+O15+R15</f>
        <v>331</v>
      </c>
      <c r="X15" s="160"/>
      <c r="Y15" s="158">
        <f>ROUND(SUM(M15,P15,S15)/3,3)-IF($U15=1,0.5,IF($U15=2,1.5,0))</f>
        <v>64.902</v>
      </c>
      <c r="Z15" s="162"/>
    </row>
    <row r="16" spans="1:26" s="161" customFormat="1" ht="31.5" customHeight="1">
      <c r="A16" s="165">
        <f>RANK(Y16,Y$12:Y$16)</f>
        <v>5</v>
      </c>
      <c r="B16" s="48"/>
      <c r="C16" s="166"/>
      <c r="D16" s="130" t="s">
        <v>242</v>
      </c>
      <c r="E16" s="264"/>
      <c r="F16" s="122" t="s">
        <v>29</v>
      </c>
      <c r="G16" s="117" t="s">
        <v>243</v>
      </c>
      <c r="H16" s="265" t="s">
        <v>241</v>
      </c>
      <c r="I16" s="82" t="s">
        <v>35</v>
      </c>
      <c r="J16" s="82" t="s">
        <v>62</v>
      </c>
      <c r="K16" s="66" t="s">
        <v>9</v>
      </c>
      <c r="L16" s="157">
        <v>108</v>
      </c>
      <c r="M16" s="158">
        <f>L16/1.7</f>
        <v>63.529411764705884</v>
      </c>
      <c r="N16" s="159">
        <f>RANK(M16,M$12:M$16,0)</f>
        <v>5</v>
      </c>
      <c r="O16" s="157">
        <v>110.5</v>
      </c>
      <c r="P16" s="158">
        <f>O16/1.7</f>
        <v>65</v>
      </c>
      <c r="Q16" s="159">
        <f>RANK(P16,P$12:P$16,0)</f>
        <v>4</v>
      </c>
      <c r="R16" s="157">
        <v>107</v>
      </c>
      <c r="S16" s="158">
        <f>R16/1.7</f>
        <v>62.94117647058824</v>
      </c>
      <c r="T16" s="159">
        <f>RANK(S16,S$12:S$16,0)</f>
        <v>4</v>
      </c>
      <c r="U16" s="159"/>
      <c r="V16" s="159"/>
      <c r="W16" s="157">
        <f>L16+O16+R16</f>
        <v>325.5</v>
      </c>
      <c r="X16" s="160"/>
      <c r="Y16" s="158">
        <f>ROUND(SUM(M16,P16,S16)/3,3)-IF($U16=1,0.5,IF($U16=2,1.5,0))</f>
        <v>63.824</v>
      </c>
      <c r="Z16" s="159"/>
    </row>
    <row r="17" spans="1:26" s="100" customFormat="1" ht="30" customHeight="1">
      <c r="A17" s="286" t="s">
        <v>7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</row>
    <row r="18" spans="1:26" s="161" customFormat="1" ht="32.25" customHeight="1">
      <c r="A18" s="165">
        <f>RANK(Y18,Y$18:Y$21)</f>
        <v>1</v>
      </c>
      <c r="B18" s="48"/>
      <c r="C18" s="166"/>
      <c r="D18" s="230" t="s">
        <v>274</v>
      </c>
      <c r="E18" s="120"/>
      <c r="F18" s="235">
        <v>3</v>
      </c>
      <c r="G18" s="231" t="s">
        <v>275</v>
      </c>
      <c r="H18" s="232"/>
      <c r="I18" s="233" t="s">
        <v>276</v>
      </c>
      <c r="J18" s="123" t="s">
        <v>38</v>
      </c>
      <c r="K18" s="151" t="s">
        <v>278</v>
      </c>
      <c r="L18" s="157">
        <v>113.5</v>
      </c>
      <c r="M18" s="158">
        <f>L18/1.7</f>
        <v>66.76470588235294</v>
      </c>
      <c r="N18" s="159">
        <f>RANK(M18,M$18:M$21,0)</f>
        <v>1</v>
      </c>
      <c r="O18" s="157">
        <v>108</v>
      </c>
      <c r="P18" s="158">
        <f>O18/1.7</f>
        <v>63.529411764705884</v>
      </c>
      <c r="Q18" s="159">
        <f>RANK(P18,P$18:P$21,0)</f>
        <v>1</v>
      </c>
      <c r="R18" s="157">
        <v>109.5</v>
      </c>
      <c r="S18" s="158">
        <f>R18/1.7</f>
        <v>64.41176470588235</v>
      </c>
      <c r="T18" s="159">
        <f>RANK(S18,S$18:S$21,0)</f>
        <v>1</v>
      </c>
      <c r="U18" s="159">
        <v>1</v>
      </c>
      <c r="V18" s="159"/>
      <c r="W18" s="157">
        <f>L18+O18+R18</f>
        <v>331</v>
      </c>
      <c r="X18" s="160"/>
      <c r="Y18" s="158">
        <f>ROUND(SUM(M18,P18,S18)/3,3)-IF($U18=1,0.5,IF($U18=2,1.5,0))</f>
        <v>64.402</v>
      </c>
      <c r="Z18" s="159"/>
    </row>
    <row r="19" spans="1:26" s="161" customFormat="1" ht="32.25" customHeight="1">
      <c r="A19" s="165">
        <f>RANK(Y19,Y$18:Y$21)</f>
        <v>2</v>
      </c>
      <c r="B19" s="48"/>
      <c r="C19" s="166"/>
      <c r="D19" s="127" t="s">
        <v>204</v>
      </c>
      <c r="E19" s="64"/>
      <c r="F19" s="126" t="s">
        <v>29</v>
      </c>
      <c r="G19" s="225" t="s">
        <v>205</v>
      </c>
      <c r="H19" s="207" t="s">
        <v>70</v>
      </c>
      <c r="I19" s="129" t="s">
        <v>71</v>
      </c>
      <c r="J19" s="79" t="s">
        <v>65</v>
      </c>
      <c r="K19" s="66" t="s">
        <v>9</v>
      </c>
      <c r="L19" s="157">
        <v>104.5</v>
      </c>
      <c r="M19" s="158">
        <f>L19/1.7</f>
        <v>61.470588235294116</v>
      </c>
      <c r="N19" s="159">
        <f>RANK(M19,M$18:M$21,0)</f>
        <v>2</v>
      </c>
      <c r="O19" s="157">
        <v>103</v>
      </c>
      <c r="P19" s="158">
        <f>O19/1.7</f>
        <v>60.58823529411765</v>
      </c>
      <c r="Q19" s="159">
        <f>RANK(P19,P$18:P$21,0)</f>
        <v>4</v>
      </c>
      <c r="R19" s="157">
        <v>99</v>
      </c>
      <c r="S19" s="158">
        <f>R19/1.7</f>
        <v>58.23529411764706</v>
      </c>
      <c r="T19" s="159">
        <f>RANK(S19,S$18:S$21,0)</f>
        <v>3</v>
      </c>
      <c r="U19" s="159"/>
      <c r="V19" s="159">
        <v>1</v>
      </c>
      <c r="W19" s="157">
        <f>L19+O19+R19</f>
        <v>306.5</v>
      </c>
      <c r="X19" s="160"/>
      <c r="Y19" s="158">
        <f>ROUND(SUM(M19,P19,S19)/3,3)-IF($U19=1,0.5,IF($U19=2,1.5,0))</f>
        <v>60.098</v>
      </c>
      <c r="Z19" s="159"/>
    </row>
    <row r="20" spans="1:26" s="161" customFormat="1" ht="32.25" customHeight="1">
      <c r="A20" s="165">
        <f>RANK(Y20,Y$18:Y$21)</f>
        <v>3</v>
      </c>
      <c r="B20" s="48"/>
      <c r="C20" s="166"/>
      <c r="D20" s="127" t="s">
        <v>189</v>
      </c>
      <c r="E20" s="122"/>
      <c r="F20" s="147" t="s">
        <v>29</v>
      </c>
      <c r="G20" s="69" t="s">
        <v>190</v>
      </c>
      <c r="H20" s="149" t="s">
        <v>3</v>
      </c>
      <c r="I20" s="150" t="s">
        <v>4</v>
      </c>
      <c r="J20" s="214" t="s">
        <v>38</v>
      </c>
      <c r="K20" s="66" t="s">
        <v>9</v>
      </c>
      <c r="L20" s="157">
        <v>102</v>
      </c>
      <c r="M20" s="158">
        <f>L20/1.7</f>
        <v>60</v>
      </c>
      <c r="N20" s="159">
        <f>RANK(M20,M$18:M$21,0)</f>
        <v>3</v>
      </c>
      <c r="O20" s="157">
        <v>104.5</v>
      </c>
      <c r="P20" s="158">
        <f>O20/1.7</f>
        <v>61.470588235294116</v>
      </c>
      <c r="Q20" s="159">
        <f>RANK(P20,P$18:P$21,0)</f>
        <v>2</v>
      </c>
      <c r="R20" s="157">
        <v>99.5</v>
      </c>
      <c r="S20" s="158">
        <f>R20/1.7</f>
        <v>58.529411764705884</v>
      </c>
      <c r="T20" s="159">
        <f>RANK(S20,S$18:S$21,0)</f>
        <v>2</v>
      </c>
      <c r="U20" s="159">
        <v>2</v>
      </c>
      <c r="V20" s="159"/>
      <c r="W20" s="157">
        <f>L20+O20+R20</f>
        <v>306</v>
      </c>
      <c r="X20" s="160"/>
      <c r="Y20" s="158">
        <f>ROUND(SUM(M20,P20,S20)/3,3)-IF($U20=1,0.5,IF($U20=2,1.5,0))</f>
        <v>58.5</v>
      </c>
      <c r="Z20" s="159"/>
    </row>
    <row r="21" spans="1:26" s="161" customFormat="1" ht="32.25" customHeight="1">
      <c r="A21" s="165">
        <f>RANK(Y21,Y$18:Y$21)</f>
        <v>4</v>
      </c>
      <c r="B21" s="48"/>
      <c r="C21" s="166"/>
      <c r="D21" s="127" t="s">
        <v>191</v>
      </c>
      <c r="E21" s="64"/>
      <c r="F21" s="126" t="s">
        <v>29</v>
      </c>
      <c r="G21" s="117" t="s">
        <v>192</v>
      </c>
      <c r="H21" s="128"/>
      <c r="I21" s="125" t="s">
        <v>65</v>
      </c>
      <c r="J21" s="125" t="s">
        <v>193</v>
      </c>
      <c r="K21" s="66" t="s">
        <v>9</v>
      </c>
      <c r="L21" s="157">
        <v>97.5</v>
      </c>
      <c r="M21" s="158">
        <f>L21/1.7</f>
        <v>57.35294117647059</v>
      </c>
      <c r="N21" s="159">
        <f>RANK(M21,M$18:M$21,0)</f>
        <v>4</v>
      </c>
      <c r="O21" s="157">
        <v>103.5</v>
      </c>
      <c r="P21" s="158">
        <f>O21/1.7</f>
        <v>60.88235294117647</v>
      </c>
      <c r="Q21" s="159">
        <f>RANK(P21,P$18:P$21,0)</f>
        <v>3</v>
      </c>
      <c r="R21" s="157">
        <v>94.5</v>
      </c>
      <c r="S21" s="158">
        <f>R21/1.7</f>
        <v>55.588235294117645</v>
      </c>
      <c r="T21" s="159">
        <f>RANK(S21,S$18:S$21,0)</f>
        <v>4</v>
      </c>
      <c r="U21" s="159">
        <v>1</v>
      </c>
      <c r="V21" s="159">
        <v>1</v>
      </c>
      <c r="W21" s="157">
        <f>L21+O21+R21</f>
        <v>295.5</v>
      </c>
      <c r="X21" s="160"/>
      <c r="Y21" s="158">
        <f>ROUND(SUM(M21,P21,S21)/3,3)-IF($U21=1,0.5,IF($U21=2,1.5,0))</f>
        <v>57.441</v>
      </c>
      <c r="Z21" s="159"/>
    </row>
    <row r="22" spans="1:26" s="23" customFormat="1" ht="9" customHeight="1">
      <c r="A22" s="40"/>
      <c r="B22" s="41"/>
      <c r="C22" s="50"/>
      <c r="D22" s="51"/>
      <c r="E22" s="52"/>
      <c r="F22" s="53"/>
      <c r="G22" s="54"/>
      <c r="H22" s="55"/>
      <c r="I22" s="55"/>
      <c r="J22" s="55"/>
      <c r="K22" s="56"/>
      <c r="L22" s="43"/>
      <c r="M22" s="44"/>
      <c r="N22" s="42"/>
      <c r="O22" s="43"/>
      <c r="P22" s="44"/>
      <c r="Q22" s="42"/>
      <c r="R22" s="43"/>
      <c r="S22" s="44"/>
      <c r="T22" s="42"/>
      <c r="U22" s="42"/>
      <c r="V22" s="42"/>
      <c r="W22" s="43"/>
      <c r="X22" s="43"/>
      <c r="Y22" s="45"/>
      <c r="Z22" s="42"/>
    </row>
    <row r="23" spans="1:23" s="98" customFormat="1" ht="39.75" customHeight="1">
      <c r="A23" s="24"/>
      <c r="B23" s="24"/>
      <c r="C23" s="24"/>
      <c r="D23" s="24" t="s">
        <v>92</v>
      </c>
      <c r="E23" s="24"/>
      <c r="F23" s="24"/>
      <c r="G23" s="24"/>
      <c r="H23" s="57" t="s">
        <v>78</v>
      </c>
      <c r="I23" s="58"/>
      <c r="J23" s="57"/>
      <c r="K23" s="24"/>
      <c r="L23" s="25"/>
      <c r="M23" s="26"/>
      <c r="N23" s="24"/>
      <c r="O23" s="25"/>
      <c r="P23" s="26"/>
      <c r="Q23" s="24"/>
      <c r="R23" s="24"/>
      <c r="S23" s="24"/>
      <c r="T23" s="24"/>
      <c r="U23" s="24"/>
      <c r="V23" s="26"/>
      <c r="W23" s="24"/>
    </row>
    <row r="24" spans="1:23" s="98" customFormat="1" ht="39.75" customHeight="1">
      <c r="A24" s="24"/>
      <c r="B24" s="24"/>
      <c r="C24" s="24"/>
      <c r="D24" s="24" t="s">
        <v>93</v>
      </c>
      <c r="E24" s="24"/>
      <c r="F24" s="24"/>
      <c r="G24" s="24"/>
      <c r="H24" s="57" t="s">
        <v>79</v>
      </c>
      <c r="I24" s="58"/>
      <c r="J24" s="59"/>
      <c r="L24" s="25"/>
      <c r="M24" s="26"/>
      <c r="N24" s="24"/>
      <c r="O24" s="25"/>
      <c r="P24" s="26"/>
      <c r="Q24" s="24"/>
      <c r="R24" s="24"/>
      <c r="S24" s="24"/>
      <c r="T24" s="24"/>
      <c r="U24" s="24"/>
      <c r="V24" s="26"/>
      <c r="W24" s="24"/>
    </row>
    <row r="25" spans="11:13" ht="12.75">
      <c r="K25" s="57"/>
      <c r="L25" s="58"/>
      <c r="M25" s="57"/>
    </row>
    <row r="26" spans="11:13" ht="12.75">
      <c r="K26" s="57"/>
      <c r="L26" s="58"/>
      <c r="M26" s="57"/>
    </row>
  </sheetData>
  <sheetProtection/>
  <protectedRanges>
    <protectedRange sqref="I17" name="Диапазон1_3_1_1_3_1_5_2_1_2_1_1"/>
  </protectedRanges>
  <mergeCells count="27">
    <mergeCell ref="O9:Q9"/>
    <mergeCell ref="E9:E10"/>
    <mergeCell ref="F9:F10"/>
    <mergeCell ref="A7:X7"/>
    <mergeCell ref="A4:Z4"/>
    <mergeCell ref="A5:Z5"/>
    <mergeCell ref="A6:Z6"/>
    <mergeCell ref="V9:V10"/>
    <mergeCell ref="W9:W10"/>
    <mergeCell ref="I9:I10"/>
    <mergeCell ref="A3:Y3"/>
    <mergeCell ref="A9:A10"/>
    <mergeCell ref="B9:B10"/>
    <mergeCell ref="C9:C10"/>
    <mergeCell ref="D9:D10"/>
    <mergeCell ref="K9:K10"/>
    <mergeCell ref="L9:N9"/>
    <mergeCell ref="G9:G10"/>
    <mergeCell ref="H9:H10"/>
    <mergeCell ref="J9:J10"/>
    <mergeCell ref="A17:Z17"/>
    <mergeCell ref="X9:X10"/>
    <mergeCell ref="Y9:Y10"/>
    <mergeCell ref="Z9:Z10"/>
    <mergeCell ref="A11:Z11"/>
    <mergeCell ref="R9:T9"/>
    <mergeCell ref="U9:U10"/>
  </mergeCells>
  <printOptions/>
  <pageMargins left="0.36" right="0.1968503937007874" top="0.55" bottom="0.1968503937007874" header="0.38" footer="0.11811023622047245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2017-07-08T19:12:52Z</cp:lastPrinted>
  <dcterms:created xsi:type="dcterms:W3CDTF">1996-10-08T23:32:33Z</dcterms:created>
  <dcterms:modified xsi:type="dcterms:W3CDTF">2017-07-12T14:58:28Z</dcterms:modified>
  <cp:category/>
  <cp:version/>
  <cp:contentType/>
  <cp:contentStatus/>
</cp:coreProperties>
</file>