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640" tabRatio="778" activeTab="0"/>
  </bookViews>
  <sheets>
    <sheet name="ППю" sheetId="1" r:id="rId1"/>
    <sheet name="ППд" sheetId="2" r:id="rId2"/>
    <sheet name="Тест" sheetId="3" r:id="rId3"/>
    <sheet name="до 80" sheetId="4" r:id="rId4"/>
    <sheet name="до 90" sheetId="5" r:id="rId5"/>
    <sheet name="до 105" sheetId="6" r:id="rId6"/>
    <sheet name="до 115" sheetId="7" r:id="rId7"/>
    <sheet name="до 120" sheetId="8" r:id="rId8"/>
  </sheets>
  <definedNames>
    <definedName name="_xlnm.Print_Area" localSheetId="1">'ППд'!$A$2:$Q$41</definedName>
    <definedName name="_xlnm.Print_Area" localSheetId="0">'ППю'!$A$2:$O$26</definedName>
    <definedName name="_xlnm.Print_Area" localSheetId="2">'Тест'!$A$2:$P$27</definedName>
  </definedNames>
  <calcPr fullCalcOnLoad="1"/>
</workbook>
</file>

<file path=xl/sharedStrings.xml><?xml version="1.0" encoding="utf-8"?>
<sst xmlns="http://schemas.openxmlformats.org/spreadsheetml/2006/main" count="2463" uniqueCount="789">
  <si>
    <t>Выездка</t>
  </si>
  <si>
    <t>Юношеские езды</t>
  </si>
  <si>
    <t>Зачет "Юноши"</t>
  </si>
  <si>
    <r>
      <t xml:space="preserve">КРЫЛОВА </t>
    </r>
    <r>
      <rPr>
        <sz val="9"/>
        <rFont val="Verdana"/>
        <family val="2"/>
      </rPr>
      <t>Юлия</t>
    </r>
  </si>
  <si>
    <t>026784</t>
  </si>
  <si>
    <t>Краснова Е.</t>
  </si>
  <si>
    <t>ЧКК "Пудость"/ 
Ленинградская область</t>
  </si>
  <si>
    <t>Детские езды</t>
  </si>
  <si>
    <t>Волкова Ж.</t>
  </si>
  <si>
    <t>016113</t>
  </si>
  <si>
    <t>Корнейчик О.</t>
  </si>
  <si>
    <r>
      <t xml:space="preserve">БУНИНА </t>
    </r>
    <r>
      <rPr>
        <sz val="9"/>
        <rFont val="Verdana"/>
        <family val="2"/>
      </rPr>
      <t>Александра</t>
    </r>
  </si>
  <si>
    <t>Place</t>
  </si>
  <si>
    <t>Rider_ID</t>
  </si>
  <si>
    <t>Horse_ID</t>
  </si>
  <si>
    <t>Зачет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</si>
  <si>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</si>
  <si>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</si>
  <si>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Вып. норм.</t>
  </si>
  <si>
    <t>Тренер</t>
  </si>
  <si>
    <t>самостоятельно</t>
  </si>
  <si>
    <t>Рег.№</t>
  </si>
  <si>
    <t>Звание, разряд</t>
  </si>
  <si>
    <t>Владелец</t>
  </si>
  <si>
    <t>Команда, регион</t>
  </si>
  <si>
    <t>б/р</t>
  </si>
  <si>
    <t>Зачет "Дети"</t>
  </si>
  <si>
    <t>1 этап</t>
  </si>
  <si>
    <t>2 этап</t>
  </si>
  <si>
    <t>Морковкин Г.</t>
  </si>
  <si>
    <t>1Ю</t>
  </si>
  <si>
    <t>Кравченко Н.</t>
  </si>
  <si>
    <t>Конкур</t>
  </si>
  <si>
    <t>Место</t>
  </si>
  <si>
    <t>Дюбенко Т.</t>
  </si>
  <si>
    <t>2Ю</t>
  </si>
  <si>
    <t>3Ю</t>
  </si>
  <si>
    <t>082400</t>
  </si>
  <si>
    <t>Ахмадишина С.</t>
  </si>
  <si>
    <r>
      <t xml:space="preserve">КРАВЧЕНКО </t>
    </r>
    <r>
      <rPr>
        <sz val="9"/>
        <rFont val="Verdana"/>
        <family val="2"/>
      </rPr>
      <t>Надежда</t>
    </r>
  </si>
  <si>
    <t>012681</t>
  </si>
  <si>
    <r>
      <t>КОБАЛЬТ</t>
    </r>
    <r>
      <rPr>
        <sz val="9"/>
        <rFont val="Verdana"/>
        <family val="2"/>
      </rPr>
      <t>-06, мер., рыж., полукр., Куплет, к/з "Георгенбург"</t>
    </r>
  </si>
  <si>
    <t>013003</t>
  </si>
  <si>
    <t>Серебриникова Е.</t>
  </si>
  <si>
    <r>
      <t xml:space="preserve">БАРАНОВА </t>
    </r>
    <r>
      <rPr>
        <sz val="9"/>
        <rFont val="Verdana"/>
        <family val="2"/>
      </rPr>
      <t>Эльвира, 2006</t>
    </r>
  </si>
  <si>
    <t>032506</t>
  </si>
  <si>
    <t>006977</t>
  </si>
  <si>
    <t>Карева Т.</t>
  </si>
  <si>
    <t xml:space="preserve">ВСЕВОЛОЖСКИЕ КОННЫЕ ИГРЫ 2021
КУБКОВЫЕ БАЛЛЫ </t>
  </si>
  <si>
    <r>
      <t xml:space="preserve">СОЛОВЬЕВА </t>
    </r>
    <r>
      <rPr>
        <sz val="9"/>
        <rFont val="Verdana"/>
        <family val="2"/>
      </rPr>
      <t>Кира, 2005</t>
    </r>
  </si>
  <si>
    <t>066905</t>
  </si>
  <si>
    <r>
      <t>ПЭР САЛЬДО ФОН ЗЕВС-</t>
    </r>
    <r>
      <rPr>
        <sz val="9"/>
        <rFont val="Verdana"/>
        <family val="2"/>
      </rPr>
      <t>09, мер., гнед., трак., Эрл Грей, Россия</t>
    </r>
  </si>
  <si>
    <t>010644</t>
  </si>
  <si>
    <t>Григорьева А.</t>
  </si>
  <si>
    <t>Зюльковская Е.</t>
  </si>
  <si>
    <t>КСК "Виннер" /
Санкт-Петербург</t>
  </si>
  <si>
    <t>3 этап</t>
  </si>
  <si>
    <r>
      <t>КАВИНА</t>
    </r>
    <r>
      <rPr>
        <sz val="9"/>
        <rFont val="Verdana"/>
        <family val="2"/>
      </rPr>
      <t xml:space="preserve"> Анна, 2002</t>
    </r>
  </si>
  <si>
    <t>115702</t>
  </si>
  <si>
    <r>
      <t>БРАБУС</t>
    </r>
    <r>
      <rPr>
        <sz val="9"/>
        <rFont val="Verdana"/>
        <family val="2"/>
      </rPr>
      <t>-06, мер., вор., рус.рыс., Замбар, Россия</t>
    </r>
  </si>
  <si>
    <t>005437</t>
  </si>
  <si>
    <t>Крылова Е.</t>
  </si>
  <si>
    <t>Муравина С.</t>
  </si>
  <si>
    <t>КСК "Виннер"/ 
Ленинградская область</t>
  </si>
  <si>
    <r>
      <t>ЗАВТРАК</t>
    </r>
    <r>
      <rPr>
        <sz val="9"/>
        <rFont val="Verdana"/>
        <family val="2"/>
      </rPr>
      <t>-03,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жер, рыж, буд, Зачинщик, кз им. Первой Конной Армии</t>
    </r>
  </si>
  <si>
    <t>004409</t>
  </si>
  <si>
    <t>СПб ГБОУ ДОД СДЮСШОР по кс и сп</t>
  </si>
  <si>
    <t>ЧКК "Пудость" /
Ленинградская область</t>
  </si>
  <si>
    <r>
      <t xml:space="preserve">ЧМЕЛЬ </t>
    </r>
    <r>
      <rPr>
        <sz val="9"/>
        <color indexed="8"/>
        <rFont val="Verdana"/>
        <family val="2"/>
      </rPr>
      <t>София, 2010</t>
    </r>
  </si>
  <si>
    <t>009910</t>
  </si>
  <si>
    <r>
      <t>СТЕЛЛА</t>
    </r>
    <r>
      <rPr>
        <sz val="9"/>
        <color indexed="8"/>
        <rFont val="Verdana"/>
        <family val="2"/>
      </rPr>
      <t>-08 (128), коб., рыже-чал., уэльск. пони, Лемоншилл Роял Флайт, Нидерланды</t>
    </r>
  </si>
  <si>
    <t>010475</t>
  </si>
  <si>
    <t>Ружинская Е.</t>
  </si>
  <si>
    <t>КСК "Дерби" / 
Ленинградская область</t>
  </si>
  <si>
    <t>Тураева М.</t>
  </si>
  <si>
    <t>Ганюшкина Л.</t>
  </si>
  <si>
    <t>023538</t>
  </si>
  <si>
    <t>КСК "Виннер"/
Ленинградская область</t>
  </si>
  <si>
    <t>Русков А.</t>
  </si>
  <si>
    <t>КСК "Виннер"/
Санкт-Петербург</t>
  </si>
  <si>
    <t>Тестовые езды и езды ФКС СПб</t>
  </si>
  <si>
    <r>
      <t xml:space="preserve">МАЛИК </t>
    </r>
    <r>
      <rPr>
        <sz val="9"/>
        <rFont val="Verdana"/>
        <family val="2"/>
      </rPr>
      <t>Анна, 2009</t>
    </r>
  </si>
  <si>
    <t>017309</t>
  </si>
  <si>
    <r>
      <t>САУРОН-</t>
    </r>
    <r>
      <rPr>
        <sz val="9"/>
        <rFont val="Verdana"/>
        <family val="2"/>
      </rPr>
      <t>14, мер., вор., фризск.</t>
    </r>
  </si>
  <si>
    <t>Крутина О.</t>
  </si>
  <si>
    <r>
      <t xml:space="preserve">ФЁДОРОВА </t>
    </r>
    <r>
      <rPr>
        <sz val="9"/>
        <rFont val="Verdana"/>
        <family val="2"/>
      </rPr>
      <t>Александра, 2008</t>
    </r>
  </si>
  <si>
    <t>000708</t>
  </si>
  <si>
    <r>
      <t>ФЕДЕРИКА БАЙ ВЕРОНА</t>
    </r>
    <r>
      <rPr>
        <sz val="9"/>
        <rFont val="Verdana"/>
        <family val="2"/>
      </rPr>
      <t>-12 (130), коб., изабелл., уэльск.пони</t>
    </r>
  </si>
  <si>
    <t>Соболь М.</t>
  </si>
  <si>
    <t>Фёдорова Ю.</t>
  </si>
  <si>
    <r>
      <t>ДРОЗД</t>
    </r>
    <r>
      <rPr>
        <sz val="9"/>
        <rFont val="Verdana"/>
        <family val="2"/>
      </rPr>
      <t>-00, мер., сер., полукр., Запад, Россия</t>
    </r>
  </si>
  <si>
    <r>
      <t xml:space="preserve">БУЛКИНА </t>
    </r>
    <r>
      <rPr>
        <sz val="9"/>
        <color indexed="8"/>
        <rFont val="Verdana"/>
        <family val="2"/>
      </rPr>
      <t>Полина, 2012</t>
    </r>
  </si>
  <si>
    <t>003512</t>
  </si>
  <si>
    <r>
      <t>МУХА</t>
    </r>
    <r>
      <rPr>
        <sz val="9"/>
        <rFont val="Verdana"/>
        <family val="2"/>
      </rPr>
      <t>-06, коб., гнед., райд пони, неизв., Россия</t>
    </r>
  </si>
  <si>
    <r>
      <t xml:space="preserve">СТЕПАНОВ </t>
    </r>
    <r>
      <rPr>
        <sz val="9"/>
        <rFont val="Verdana"/>
        <family val="2"/>
      </rPr>
      <t>Леонид, 2009</t>
    </r>
  </si>
  <si>
    <t>030809</t>
  </si>
  <si>
    <r>
      <t>ВИВЬЕН ЛИ</t>
    </r>
    <r>
      <rPr>
        <sz val="9"/>
        <rFont val="Verdana"/>
        <family val="2"/>
      </rPr>
      <t xml:space="preserve">-10, коб., гн., полукр., неизв., Россия </t>
    </r>
  </si>
  <si>
    <t>011230</t>
  </si>
  <si>
    <t>Мухина Е.</t>
  </si>
  <si>
    <r>
      <t>ГАРМОНИЯ-</t>
    </r>
    <r>
      <rPr>
        <sz val="9"/>
        <rFont val="Verdana"/>
        <family val="2"/>
      </rPr>
      <t>07, коб., рыж., полукр., неизв., Россия</t>
    </r>
  </si>
  <si>
    <t>023279</t>
  </si>
  <si>
    <r>
      <t xml:space="preserve">ЛЕГКОВА </t>
    </r>
    <r>
      <rPr>
        <sz val="9"/>
        <rFont val="Verdana"/>
        <family val="2"/>
      </rPr>
      <t>Марья</t>
    </r>
  </si>
  <si>
    <t>069897</t>
  </si>
  <si>
    <r>
      <t>ГЛОРИЯ</t>
    </r>
    <r>
      <rPr>
        <sz val="9"/>
        <rFont val="Verdana"/>
        <family val="2"/>
      </rPr>
      <t>-13, коб., вор., полукр., Леонс, Россия</t>
    </r>
  </si>
  <si>
    <t>023455</t>
  </si>
  <si>
    <t>Груша Н.</t>
  </si>
  <si>
    <t>Белова А.</t>
  </si>
  <si>
    <t>ЧК "Баксар" /
 Ленинградская область</t>
  </si>
  <si>
    <r>
      <t xml:space="preserve">ВАСИЛЬЕВА </t>
    </r>
    <r>
      <rPr>
        <sz val="9"/>
        <rFont val="Verdana"/>
        <family val="2"/>
      </rPr>
      <t>Аксиния, 2005</t>
    </r>
  </si>
  <si>
    <r>
      <t>ЭННИ</t>
    </r>
    <r>
      <rPr>
        <sz val="9"/>
        <rFont val="Verdana"/>
        <family val="2"/>
      </rPr>
      <t>-06, коб., гнед., полукр., Набат, Ленинградская обл.</t>
    </r>
  </si>
  <si>
    <t>022489</t>
  </si>
  <si>
    <r>
      <t xml:space="preserve">ФЕДОРОВА </t>
    </r>
    <r>
      <rPr>
        <sz val="9"/>
        <rFont val="Verdana"/>
        <family val="2"/>
      </rPr>
      <t>Александра, 2008</t>
    </r>
  </si>
  <si>
    <r>
      <t>КУБОК-</t>
    </r>
    <r>
      <rPr>
        <sz val="9"/>
        <rFont val="Verdana"/>
        <family val="2"/>
      </rPr>
      <t>12 (143), мер., вор., класс пони, Умка, Россия</t>
    </r>
  </si>
  <si>
    <t>011767</t>
  </si>
  <si>
    <t>Пердофориди А.</t>
  </si>
  <si>
    <t>Федоров Н.</t>
  </si>
  <si>
    <t>КСК "Виннер" /
Ленинградская область</t>
  </si>
  <si>
    <r>
      <t>ЛУКАШЕВИЧ</t>
    </r>
    <r>
      <rPr>
        <sz val="9"/>
        <rFont val="Verdana"/>
        <family val="2"/>
      </rPr>
      <t xml:space="preserve"> Мария</t>
    </r>
  </si>
  <si>
    <t>016985</t>
  </si>
  <si>
    <r>
      <t>ШЕЙХ</t>
    </r>
    <r>
      <rPr>
        <sz val="9"/>
        <rFont val="Verdana"/>
        <family val="2"/>
      </rPr>
      <t>-14, мер., т.гнед., полукр., Юникс, Ставропольский край</t>
    </r>
  </si>
  <si>
    <t>020012</t>
  </si>
  <si>
    <t>ч/в/
Ленинградская область</t>
  </si>
  <si>
    <t>Лукашевич М.</t>
  </si>
  <si>
    <r>
      <t xml:space="preserve">БОНДАРЬ </t>
    </r>
    <r>
      <rPr>
        <sz val="9"/>
        <rFont val="Verdana"/>
        <family val="2"/>
      </rPr>
      <t>Рената, 2005</t>
    </r>
  </si>
  <si>
    <t>092005</t>
  </si>
  <si>
    <t>Григораш А.</t>
  </si>
  <si>
    <t>4 этап</t>
  </si>
  <si>
    <t>5 этап</t>
  </si>
  <si>
    <r>
      <t xml:space="preserve">КАМАЕВА </t>
    </r>
    <r>
      <rPr>
        <sz val="9"/>
        <rFont val="Verdana"/>
        <family val="2"/>
      </rPr>
      <t>Екатерина</t>
    </r>
  </si>
  <si>
    <t>027582</t>
  </si>
  <si>
    <r>
      <t>ВЕРНАНДО</t>
    </r>
    <r>
      <rPr>
        <sz val="9"/>
        <rFont val="Verdana"/>
        <family val="2"/>
      </rPr>
      <t>-13, мер., гнед., полукр., Озирис, Санкт-Петербург</t>
    </r>
  </si>
  <si>
    <t>020455</t>
  </si>
  <si>
    <t>Камаева Е.</t>
  </si>
  <si>
    <t>ЧК "Баксар"/ 
Ленинградская область</t>
  </si>
  <si>
    <r>
      <t>ВИВЬЕН ЛИ</t>
    </r>
    <r>
      <rPr>
        <sz val="9"/>
        <rFont val="Verdana"/>
        <family val="2"/>
      </rPr>
      <t xml:space="preserve">-10, коб., гн., полукр., Волхов, Россия </t>
    </r>
  </si>
  <si>
    <r>
      <t xml:space="preserve">МОРКОВКИН </t>
    </r>
    <r>
      <rPr>
        <sz val="9"/>
        <rFont val="Verdana"/>
        <family val="2"/>
      </rPr>
      <t>Гавриил</t>
    </r>
  </si>
  <si>
    <t>010883</t>
  </si>
  <si>
    <r>
      <t>ЗНАТОК-</t>
    </r>
    <r>
      <rPr>
        <sz val="9"/>
        <rFont val="Verdana"/>
        <family val="2"/>
      </rPr>
      <t>15, жер., гнед., полукр., Тамплиер, Россия</t>
    </r>
  </si>
  <si>
    <t>022487</t>
  </si>
  <si>
    <r>
      <t xml:space="preserve">МЯСНИКОВА </t>
    </r>
    <r>
      <rPr>
        <sz val="9"/>
        <rFont val="Verdana"/>
        <family val="2"/>
      </rPr>
      <t>Таисия, 2007</t>
    </r>
  </si>
  <si>
    <t>059107</t>
  </si>
  <si>
    <t>КСК "Баядера Тим"/ 
Ленинградская область</t>
  </si>
  <si>
    <t>Маршруты 70-80 см</t>
  </si>
  <si>
    <t>Маршруты 80-90 см</t>
  </si>
  <si>
    <t>Маршруты 100-105 см</t>
  </si>
  <si>
    <t>Маршруты 110-115 см</t>
  </si>
  <si>
    <t>Маршруты 115-120 см</t>
  </si>
  <si>
    <t>КСК "Виннер" / Ленинградская область</t>
  </si>
  <si>
    <r>
      <t>АРСЕНЬЕВА</t>
    </r>
    <r>
      <rPr>
        <sz val="9"/>
        <rFont val="Verdana"/>
        <family val="2"/>
      </rPr>
      <t xml:space="preserve"> Алена, 2003</t>
    </r>
  </si>
  <si>
    <t>037803</t>
  </si>
  <si>
    <r>
      <t>ГЕЙНСБОРО</t>
    </r>
    <r>
      <rPr>
        <sz val="9"/>
        <rFont val="Verdana"/>
        <family val="2"/>
      </rPr>
      <t>-08, мер., вор., латв., неизв., Ленинградская область</t>
    </r>
  </si>
  <si>
    <t>015124</t>
  </si>
  <si>
    <t>Переверзева Е.</t>
  </si>
  <si>
    <t>КСК "Ингерманландия"/ Ленинградская область</t>
  </si>
  <si>
    <r>
      <t>ЧИНЯКОВА</t>
    </r>
    <r>
      <rPr>
        <sz val="9"/>
        <rFont val="Verdana"/>
        <family val="2"/>
      </rPr>
      <t xml:space="preserve"> Анастасия, 2005</t>
    </r>
  </si>
  <si>
    <r>
      <t>БОНАКВА</t>
    </r>
    <r>
      <rPr>
        <sz val="9"/>
        <rFont val="Verdana"/>
        <family val="2"/>
      </rPr>
      <t>-05, коб., гнед., ольд., Палегро, Польша</t>
    </r>
  </si>
  <si>
    <t>КСК "Баядера Тим"/
Ленинградская область</t>
  </si>
  <si>
    <r>
      <t xml:space="preserve">ЩЕТИНИНА </t>
    </r>
    <r>
      <rPr>
        <sz val="9"/>
        <rFont val="Verdana"/>
        <family val="2"/>
      </rPr>
      <t>Анастасия, 2006</t>
    </r>
  </si>
  <si>
    <t>013506</t>
  </si>
  <si>
    <r>
      <t>ЭКВИЛИНА</t>
    </r>
    <r>
      <rPr>
        <sz val="9"/>
        <rFont val="Verdana"/>
        <family val="2"/>
      </rPr>
      <t>-08, коб., сер., трак., Луидор, к/з Антарес, Россия</t>
    </r>
  </si>
  <si>
    <t>011760</t>
  </si>
  <si>
    <t>Щетинина И.</t>
  </si>
  <si>
    <t>ч/в/
Санкт-Петербург</t>
  </si>
  <si>
    <r>
      <t xml:space="preserve">ГАЙТЫНА </t>
    </r>
    <r>
      <rPr>
        <sz val="9"/>
        <rFont val="Verdana"/>
        <family val="2"/>
      </rPr>
      <t>Виктория, 2007</t>
    </r>
  </si>
  <si>
    <r>
      <t>МУХА</t>
    </r>
    <r>
      <rPr>
        <sz val="9"/>
        <rFont val="Verdana"/>
        <family val="2"/>
      </rPr>
      <t>-06, коб., гнед.,  райд пони, неизв., Россия</t>
    </r>
  </si>
  <si>
    <r>
      <t xml:space="preserve">СТЕПАНЕНКО </t>
    </r>
    <r>
      <rPr>
        <sz val="9"/>
        <rFont val="Verdana"/>
        <family val="2"/>
      </rPr>
      <t>Вера, 2008</t>
    </r>
  </si>
  <si>
    <t>044308</t>
  </si>
  <si>
    <r>
      <t>ФОРСАЖ</t>
    </r>
    <r>
      <rPr>
        <sz val="9"/>
        <rFont val="Verdana"/>
        <family val="2"/>
      </rPr>
      <t>-06, мер., гнед., полукр., Флибустьер, Ярославская обл.</t>
    </r>
  </si>
  <si>
    <t xml:space="preserve">1 этап </t>
  </si>
  <si>
    <t xml:space="preserve">70 см </t>
  </si>
  <si>
    <t xml:space="preserve">80 см </t>
  </si>
  <si>
    <t>09.01</t>
  </si>
  <si>
    <t xml:space="preserve">90 см </t>
  </si>
  <si>
    <t xml:space="preserve">100 см </t>
  </si>
  <si>
    <t>10.01</t>
  </si>
  <si>
    <r>
      <t xml:space="preserve">АЛЕКСЕЕВА </t>
    </r>
    <r>
      <rPr>
        <sz val="9"/>
        <rFont val="Verdana"/>
        <family val="2"/>
      </rPr>
      <t>Ирина, 2005</t>
    </r>
  </si>
  <si>
    <t>032905</t>
  </si>
  <si>
    <r>
      <t>ФРИ ХАНТЕР-</t>
    </r>
    <r>
      <rPr>
        <sz val="9"/>
        <rFont val="Verdana"/>
        <family val="2"/>
      </rPr>
      <t>14, мер., гнед., голшт., Фараб, Ленинградская область</t>
    </r>
  </si>
  <si>
    <t>021140</t>
  </si>
  <si>
    <t>Алексеева Т.</t>
  </si>
  <si>
    <t>КК "Сердце чемпиона" / Ленинградская область</t>
  </si>
  <si>
    <r>
      <t xml:space="preserve">СМИРНОВА </t>
    </r>
    <r>
      <rPr>
        <sz val="9"/>
        <rFont val="Verdana"/>
        <family val="2"/>
      </rPr>
      <t>Елизавета, 2001</t>
    </r>
  </si>
  <si>
    <t>098301</t>
  </si>
  <si>
    <r>
      <t>ЧЕРНОМОРКА</t>
    </r>
    <r>
      <rPr>
        <sz val="9"/>
        <rFont val="Verdana"/>
        <family val="2"/>
      </rPr>
      <t>-15, коб., рыж., буд., Чартер, КЗ 1 конной армии, Россия</t>
    </r>
  </si>
  <si>
    <t>020595</t>
  </si>
  <si>
    <t>Шейнова О.</t>
  </si>
  <si>
    <t>КК "Сердце чемпиона" / 
Ленинградская область</t>
  </si>
  <si>
    <t xml:space="preserve">110 см </t>
  </si>
  <si>
    <t xml:space="preserve">115 см </t>
  </si>
  <si>
    <r>
      <t>ЧЕРНОМОРКА</t>
    </r>
    <r>
      <rPr>
        <sz val="9"/>
        <rFont val="Verdana"/>
        <family val="2"/>
      </rPr>
      <t>-15, коб., рыж, буд., Чартер, КЗ 1 конной армии, Россия</t>
    </r>
  </si>
  <si>
    <t xml:space="preserve">120 см </t>
  </si>
  <si>
    <t>Sp.C</t>
  </si>
  <si>
    <t>Intr.D</t>
  </si>
  <si>
    <t>Зачет "Любители"</t>
  </si>
  <si>
    <t xml:space="preserve">2 этап </t>
  </si>
  <si>
    <r>
      <t>ЗАМСКАЯ</t>
    </r>
    <r>
      <rPr>
        <sz val="9"/>
        <rFont val="Verdana"/>
        <family val="2"/>
      </rPr>
      <t xml:space="preserve"> Аэлита, 2005</t>
    </r>
  </si>
  <si>
    <r>
      <t>ВАРВАРА</t>
    </r>
    <r>
      <rPr>
        <sz val="9"/>
        <rFont val="Verdana"/>
        <family val="2"/>
      </rPr>
      <t>-09, коб., св.-гнед., буд., Вермон, Россия</t>
    </r>
  </si>
  <si>
    <t>023291</t>
  </si>
  <si>
    <t>Григорьев П.</t>
  </si>
  <si>
    <r>
      <t xml:space="preserve">ГИЛЕВА </t>
    </r>
    <r>
      <rPr>
        <sz val="9"/>
        <rFont val="Verdana"/>
        <family val="2"/>
      </rPr>
      <t>Дана, 2007</t>
    </r>
  </si>
  <si>
    <t>010807</t>
  </si>
  <si>
    <r>
      <t>ДАРИЭЛЬ</t>
    </r>
    <r>
      <rPr>
        <sz val="9"/>
        <rFont val="Verdana"/>
        <family val="2"/>
      </rPr>
      <t>-08 (142), коб., вор. класс пони, Дамаск, Краснодарский край</t>
    </r>
  </si>
  <si>
    <t>010556</t>
  </si>
  <si>
    <t>Бондаренко Е.</t>
  </si>
  <si>
    <t>КСОЦ "Берегиня" / 
Санкт-Петербург</t>
  </si>
  <si>
    <r>
      <t>ФИЛЯСОВА</t>
    </r>
    <r>
      <rPr>
        <sz val="9"/>
        <rFont val="Verdana"/>
        <family val="2"/>
      </rPr>
      <t xml:space="preserve"> Юлиана, 2000</t>
    </r>
  </si>
  <si>
    <r>
      <t>СУБАРУ-</t>
    </r>
    <r>
      <rPr>
        <sz val="9"/>
        <rFont val="Verdana"/>
        <family val="2"/>
      </rPr>
      <t>04, мер., вор., русс. рыс., Зомбар, Россия</t>
    </r>
  </si>
  <si>
    <t>006448</t>
  </si>
  <si>
    <t>Герасимова Н.</t>
  </si>
  <si>
    <t>КЦ "ПолиЭко" /
 Ленинградская область</t>
  </si>
  <si>
    <r>
      <t xml:space="preserve">ВАСИЛЬЕВА </t>
    </r>
    <r>
      <rPr>
        <sz val="9"/>
        <rFont val="Verdana"/>
        <family val="2"/>
      </rPr>
      <t>Дарина, 2007</t>
    </r>
  </si>
  <si>
    <r>
      <t>ПОРТУГАЛЕЦ</t>
    </r>
    <r>
      <rPr>
        <sz val="9"/>
        <rFont val="Verdana"/>
        <family val="2"/>
      </rPr>
      <t>-06, мер., рыж., трак., Цаубертанц, Ленинградская область</t>
    </r>
  </si>
  <si>
    <t>009451</t>
  </si>
  <si>
    <r>
      <t xml:space="preserve">ВОЛКОВА </t>
    </r>
    <r>
      <rPr>
        <sz val="9"/>
        <rFont val="Verdana"/>
        <family val="2"/>
      </rPr>
      <t>София, 2009</t>
    </r>
  </si>
  <si>
    <t>015309</t>
  </si>
  <si>
    <r>
      <t>ЛИДЕР</t>
    </r>
    <r>
      <rPr>
        <sz val="9"/>
        <rFont val="Verdana"/>
        <family val="2"/>
      </rPr>
      <t>-14, мер., сол., полукр., Оскар, Тверская область</t>
    </r>
  </si>
  <si>
    <t>022745</t>
  </si>
  <si>
    <t>Мянд А.</t>
  </si>
  <si>
    <t>КСОЦ "Берегиня" /
 Санкт-Петербург</t>
  </si>
  <si>
    <r>
      <t xml:space="preserve">БЕЛОВА </t>
    </r>
    <r>
      <rPr>
        <sz val="9"/>
        <rFont val="Verdana"/>
        <family val="2"/>
      </rPr>
      <t>Александра</t>
    </r>
  </si>
  <si>
    <t>017199</t>
  </si>
  <si>
    <r>
      <t>ПРИХОТЬ</t>
    </r>
    <r>
      <rPr>
        <sz val="9"/>
        <rFont val="Verdana"/>
        <family val="2"/>
      </rPr>
      <t>-16, коб., сер., полукр., неизв., Россия</t>
    </r>
  </si>
  <si>
    <t>023289</t>
  </si>
  <si>
    <r>
      <t xml:space="preserve">ДЬЯЧКОВА </t>
    </r>
    <r>
      <rPr>
        <sz val="9"/>
        <rFont val="Verdana"/>
        <family val="2"/>
      </rPr>
      <t>Арина, 2009</t>
    </r>
  </si>
  <si>
    <t>032009</t>
  </si>
  <si>
    <r>
      <t>КАСАБЛАНКА</t>
    </r>
    <r>
      <rPr>
        <sz val="9"/>
        <rFont val="Verdana"/>
        <family val="2"/>
      </rPr>
      <t>-14, коб., гн. полукр., Кавказ, Сев.Осетия - Алания Респ.</t>
    </r>
  </si>
  <si>
    <t>022482</t>
  </si>
  <si>
    <t>Беляева И.</t>
  </si>
  <si>
    <t>КК "Фарфор" /
 Новгородская область</t>
  </si>
  <si>
    <r>
      <t xml:space="preserve">МАМАЕВА </t>
    </r>
    <r>
      <rPr>
        <sz val="9"/>
        <rFont val="Verdana"/>
        <family val="2"/>
      </rPr>
      <t>Тамила, 2006</t>
    </r>
  </si>
  <si>
    <t>018106</t>
  </si>
  <si>
    <r>
      <t>ПЕРЧИК</t>
    </r>
    <r>
      <rPr>
        <sz val="9"/>
        <rFont val="Verdana"/>
        <family val="2"/>
      </rPr>
      <t>-08</t>
    </r>
    <r>
      <rPr>
        <sz val="9"/>
        <rFont val="Verdana"/>
        <family val="2"/>
      </rPr>
      <t>, мер., вор., класс пони, неизв., Беларусь</t>
    </r>
  </si>
  <si>
    <t>010628</t>
  </si>
  <si>
    <t>Попова О.</t>
  </si>
  <si>
    <t>ч/в /
 Ленинградская область</t>
  </si>
  <si>
    <r>
      <t xml:space="preserve">СИДЯКИНА </t>
    </r>
    <r>
      <rPr>
        <sz val="9"/>
        <rFont val="Verdana"/>
        <family val="2"/>
      </rPr>
      <t>Анастасия</t>
    </r>
  </si>
  <si>
    <t>077298</t>
  </si>
  <si>
    <r>
      <t>ЛЕКСАНДРО-</t>
    </r>
    <r>
      <rPr>
        <sz val="9"/>
        <rFont val="Verdana"/>
        <family val="2"/>
      </rPr>
      <t>15, мер., сер. латв., Лакапо, Латвия</t>
    </r>
  </si>
  <si>
    <t>023248</t>
  </si>
  <si>
    <t>Сидякина А.</t>
  </si>
  <si>
    <t>Пушкарская М.</t>
  </si>
  <si>
    <t>КСК "Пегас"/
Ленинградская область</t>
  </si>
  <si>
    <r>
      <t xml:space="preserve">НОВОЖЕНОВА </t>
    </r>
    <r>
      <rPr>
        <sz val="9"/>
        <rFont val="Verdana"/>
        <family val="2"/>
      </rPr>
      <t>Валерия, 2009</t>
    </r>
  </si>
  <si>
    <r>
      <t>ХАЛИУС</t>
    </r>
    <r>
      <rPr>
        <sz val="9"/>
        <rFont val="Verdana"/>
        <family val="2"/>
      </rPr>
      <t>-05, мер., рыж., трак., Хелерис, Литва</t>
    </r>
  </si>
  <si>
    <t>014825</t>
  </si>
  <si>
    <t>Буторина О.</t>
  </si>
  <si>
    <t>КСК "Пегас" / 
Ленинградская область</t>
  </si>
  <si>
    <r>
      <t xml:space="preserve">ТАРАКАНОВА </t>
    </r>
    <r>
      <rPr>
        <sz val="9"/>
        <rFont val="Verdana"/>
        <family val="2"/>
      </rPr>
      <t>Варвара, 2000</t>
    </r>
  </si>
  <si>
    <r>
      <t>КОМФОРТНАЯ</t>
    </r>
    <r>
      <rPr>
        <sz val="9"/>
        <rFont val="Verdana"/>
        <family val="2"/>
      </rPr>
      <t>-13, коб., гнед., орл. рыс., Фарфор, Россия</t>
    </r>
  </si>
  <si>
    <t>018347</t>
  </si>
  <si>
    <t>Тараканов Д.</t>
  </si>
  <si>
    <r>
      <t xml:space="preserve">ЗАМАШКИНА </t>
    </r>
    <r>
      <rPr>
        <sz val="9"/>
        <rFont val="Verdana"/>
        <family val="2"/>
      </rPr>
      <t>Светлана</t>
    </r>
  </si>
  <si>
    <t>025683</t>
  </si>
  <si>
    <r>
      <t>КОЛОРАДО</t>
    </r>
    <r>
      <rPr>
        <sz val="9"/>
        <rFont val="Verdana"/>
        <family val="2"/>
      </rPr>
      <t>-09, мер., вор., латв., Центурио, Латвия</t>
    </r>
  </si>
  <si>
    <t>016621</t>
  </si>
  <si>
    <t xml:space="preserve">Коваленко В. </t>
  </si>
  <si>
    <t>КСК "Пегас" /
Санкт-Петербург</t>
  </si>
  <si>
    <r>
      <t xml:space="preserve">МАРКЕДОНСКАЯ </t>
    </r>
    <r>
      <rPr>
        <sz val="9"/>
        <rFont val="Verdana"/>
        <family val="2"/>
      </rPr>
      <t>Екатерина, 2005</t>
    </r>
  </si>
  <si>
    <t>025605</t>
  </si>
  <si>
    <r>
      <t>ВОЛЬФРАМ</t>
    </r>
    <r>
      <rPr>
        <sz val="9"/>
        <rFont val="Verdana"/>
        <family val="2"/>
      </rPr>
      <t>-14, жер., сер., полукр., Фаер, Россия</t>
    </r>
  </si>
  <si>
    <t>017486</t>
  </si>
  <si>
    <r>
      <t xml:space="preserve">ЗЕЛЕНОВА </t>
    </r>
    <r>
      <rPr>
        <sz val="9"/>
        <rFont val="Verdana"/>
        <family val="2"/>
      </rPr>
      <t>Екатерина</t>
    </r>
  </si>
  <si>
    <t>099105</t>
  </si>
  <si>
    <r>
      <t>ШЕВРОЛЕТ</t>
    </r>
    <r>
      <rPr>
        <sz val="9"/>
        <rFont val="Verdana"/>
        <family val="2"/>
      </rPr>
      <t>-06, жер., т.-гнед., полукр., Шакт, Краснодарский край</t>
    </r>
  </si>
  <si>
    <t>009921</t>
  </si>
  <si>
    <t>Замашкина С.</t>
  </si>
  <si>
    <r>
      <t xml:space="preserve">ЗЛОТНИКОВА </t>
    </r>
    <r>
      <rPr>
        <sz val="9"/>
        <rFont val="Verdana"/>
        <family val="2"/>
      </rPr>
      <t>Полина, 2006</t>
    </r>
  </si>
  <si>
    <t>080706</t>
  </si>
  <si>
    <r>
      <t>ГЕНЕРАЛ-</t>
    </r>
    <r>
      <rPr>
        <sz val="9"/>
        <rFont val="Verdana"/>
        <family val="2"/>
      </rPr>
      <t>08, мер., сер., полукр., неизв., Россия</t>
    </r>
  </si>
  <si>
    <t>024540</t>
  </si>
  <si>
    <t>Сурова Е.</t>
  </si>
  <si>
    <t>Козьма Н.</t>
  </si>
  <si>
    <t>КСК "Кантри" /
Ленинградская область</t>
  </si>
  <si>
    <r>
      <t xml:space="preserve">ВИЛЕНСКАЯ </t>
    </r>
    <r>
      <rPr>
        <sz val="9"/>
        <rFont val="Verdana"/>
        <family val="2"/>
      </rPr>
      <t>Олеся, 2003</t>
    </r>
  </si>
  <si>
    <r>
      <t>ИРИСКА</t>
    </r>
    <r>
      <rPr>
        <sz val="9"/>
        <rFont val="Verdana"/>
        <family val="2"/>
      </rPr>
      <t>-09, коб., св.-зол.-рыж. буд., Избранник 24, к/з им. С.М.Буденного</t>
    </r>
  </si>
  <si>
    <t>022493</t>
  </si>
  <si>
    <t>Лободенко Н.</t>
  </si>
  <si>
    <r>
      <t>КАЛИНИНА</t>
    </r>
    <r>
      <rPr>
        <sz val="9"/>
        <rFont val="Verdana"/>
        <family val="2"/>
      </rPr>
      <t xml:space="preserve"> Зоя, 2006</t>
    </r>
  </si>
  <si>
    <t>000906</t>
  </si>
  <si>
    <r>
      <t>АРМАНДО</t>
    </r>
    <r>
      <rPr>
        <sz val="9"/>
        <rFont val="Verdana"/>
        <family val="2"/>
      </rPr>
      <t>-05, мер., т.-гнед., KWPN, Грибальди, Нидерланды</t>
    </r>
  </si>
  <si>
    <t>011159</t>
  </si>
  <si>
    <t>Трошкина Т.</t>
  </si>
  <si>
    <t>Калинина О.</t>
  </si>
  <si>
    <t>КСК "Велес"/
Санкт-Петербург</t>
  </si>
  <si>
    <r>
      <t xml:space="preserve">БЕЛЫХ </t>
    </r>
    <r>
      <rPr>
        <sz val="9"/>
        <rFont val="Verdana"/>
        <family val="2"/>
      </rPr>
      <t>Ксения, 2003</t>
    </r>
  </si>
  <si>
    <t>015303</t>
  </si>
  <si>
    <r>
      <t>АРГОНАВТ</t>
    </r>
    <r>
      <rPr>
        <sz val="9"/>
        <rFont val="Verdana"/>
        <family val="2"/>
      </rPr>
      <t>-07,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мер, вор., полукр., Ангрен, Россия</t>
    </r>
  </si>
  <si>
    <t>011268</t>
  </si>
  <si>
    <t>Киселева Г.</t>
  </si>
  <si>
    <t>Нарышкова Н.</t>
  </si>
  <si>
    <r>
      <t xml:space="preserve">БАРИНОВА </t>
    </r>
    <r>
      <rPr>
        <sz val="9"/>
        <rFont val="Verdana"/>
        <family val="2"/>
      </rPr>
      <t>Анна, 2003</t>
    </r>
  </si>
  <si>
    <t>026003</t>
  </si>
  <si>
    <r>
      <t>ГАБРИЭЛЬ</t>
    </r>
    <r>
      <rPr>
        <sz val="9"/>
        <rFont val="Verdana"/>
        <family val="2"/>
      </rPr>
      <t>-08, мер.,бур., ганн., Гросс, ФХ "Полочаны", Беларусь</t>
    </r>
  </si>
  <si>
    <t>008650</t>
  </si>
  <si>
    <t>Чех Е.</t>
  </si>
  <si>
    <t>КСК "Эфа" /
Ленинградская область</t>
  </si>
  <si>
    <r>
      <t xml:space="preserve">ЗАМСКАЯ </t>
    </r>
    <r>
      <rPr>
        <sz val="9"/>
        <rFont val="Verdana"/>
        <family val="2"/>
      </rPr>
      <t>Аэлита, 2005</t>
    </r>
  </si>
  <si>
    <t>116705</t>
  </si>
  <si>
    <r>
      <t>ПЭР САЛЬДО ФОН ЗЕВС</t>
    </r>
    <r>
      <rPr>
        <sz val="9"/>
        <rFont val="Verdana"/>
        <family val="2"/>
      </rPr>
      <t>-09, мер., гнед., трак., Эрл-Грей, Россия</t>
    </r>
  </si>
  <si>
    <t>КСК "Виннер" / 
Санкт-Петербург</t>
  </si>
  <si>
    <r>
      <t>ГЕШЕФТ</t>
    </r>
    <r>
      <rPr>
        <sz val="9"/>
        <rFont val="Verdana"/>
        <family val="2"/>
      </rPr>
      <t>-12, мер., сол., полукр., неизв., Россия</t>
    </r>
  </si>
  <si>
    <t>Нарышков А.</t>
  </si>
  <si>
    <t>КСК "Талисман" /
Ленинградская область</t>
  </si>
  <si>
    <r>
      <t>ДАРИЭЛЬ</t>
    </r>
    <r>
      <rPr>
        <sz val="9"/>
        <rFont val="Verdana"/>
        <family val="2"/>
      </rPr>
      <t>-08 (142),коб.. вор., райт пони, Дамаск, Краснодарский край</t>
    </r>
  </si>
  <si>
    <t>КСОЦ "Берегиня" /
Ленинградская область</t>
  </si>
  <si>
    <r>
      <t xml:space="preserve">БОНДАРЕНКО </t>
    </r>
    <r>
      <rPr>
        <sz val="9"/>
        <rFont val="Verdana"/>
        <family val="2"/>
      </rPr>
      <t>Валерия, 2007</t>
    </r>
  </si>
  <si>
    <t>030207</t>
  </si>
  <si>
    <r>
      <t>ГАРРИ ПОТТЕР</t>
    </r>
    <r>
      <rPr>
        <sz val="9"/>
        <rFont val="Verdana"/>
        <family val="2"/>
      </rPr>
      <t>-14, жер., гнед., полукр., Оскар, Тверская обл.</t>
    </r>
  </si>
  <si>
    <r>
      <t xml:space="preserve">ЧМЕЛЬ </t>
    </r>
    <r>
      <rPr>
        <sz val="9"/>
        <rFont val="Verdana"/>
        <family val="2"/>
      </rPr>
      <t>София, 2010</t>
    </r>
  </si>
  <si>
    <r>
      <t xml:space="preserve">ПАРАМОНОВА </t>
    </r>
    <r>
      <rPr>
        <sz val="9"/>
        <rFont val="Verdana"/>
        <family val="2"/>
      </rPr>
      <t>Елена, 2008</t>
    </r>
  </si>
  <si>
    <r>
      <t>АРИЕНА ХОВ СИТСКЕ</t>
    </r>
    <r>
      <rPr>
        <sz val="9"/>
        <rFont val="Verdana"/>
        <family val="2"/>
      </rPr>
      <t>-03 (135), коб., гнед., Нью форест пони, Вивьенес Вижн, Нидерланды</t>
    </r>
  </si>
  <si>
    <t>009917</t>
  </si>
  <si>
    <t>Самохин Р.</t>
  </si>
  <si>
    <t>Портнова М.</t>
  </si>
  <si>
    <t>КСК "Нева" / 
Ленинградская область</t>
  </si>
  <si>
    <r>
      <t xml:space="preserve">ФИЛИППОВА </t>
    </r>
    <r>
      <rPr>
        <sz val="9"/>
        <rFont val="Verdana"/>
        <family val="2"/>
      </rPr>
      <t>Ксения, 2011</t>
    </r>
  </si>
  <si>
    <r>
      <t>АДЕЛИЯ</t>
    </r>
    <r>
      <rPr>
        <sz val="9"/>
        <rFont val="Verdana"/>
        <family val="2"/>
      </rPr>
      <t>-04 (140), коб., вор., спорт. пом., Латто, Санкт-Петербург</t>
    </r>
  </si>
  <si>
    <t>008309</t>
  </si>
  <si>
    <t>Григорьева М.</t>
  </si>
  <si>
    <t>КСК "Нева" /
Ленинградская область</t>
  </si>
  <si>
    <r>
      <t>ВЛАДИМИРОВА</t>
    </r>
    <r>
      <rPr>
        <sz val="9"/>
        <rFont val="Verdana"/>
        <family val="2"/>
      </rPr>
      <t xml:space="preserve"> Дарья, 2000</t>
    </r>
  </si>
  <si>
    <t>048900</t>
  </si>
  <si>
    <r>
      <t>ВОЛЬФРАМ</t>
    </r>
    <r>
      <rPr>
        <sz val="9"/>
        <rFont val="Verdana"/>
        <family val="2"/>
      </rPr>
      <t>-14, жеребец, сер. полукр., Фаер, Россия</t>
    </r>
  </si>
  <si>
    <t>КСОЦ "Берегиня" /
 Ленинградская область</t>
  </si>
  <si>
    <r>
      <t xml:space="preserve">МАРТЫНОВА </t>
    </r>
    <r>
      <rPr>
        <sz val="9"/>
        <rFont val="Verdana"/>
        <family val="2"/>
      </rPr>
      <t>Евгения</t>
    </r>
  </si>
  <si>
    <t>024580</t>
  </si>
  <si>
    <r>
      <t>БОСТОН</t>
    </r>
    <r>
      <rPr>
        <sz val="9"/>
        <rFont val="Verdana"/>
        <family val="2"/>
      </rPr>
      <t>-00, мер., гнед., трак., Орех, КЗ" им. Кирова", Рост. обл.</t>
    </r>
  </si>
  <si>
    <t>005903</t>
  </si>
  <si>
    <t>Дьячкова Е.</t>
  </si>
  <si>
    <t>КСК "Карьер" /
Ленинградская область</t>
  </si>
  <si>
    <r>
      <t xml:space="preserve">БУЛКИНА </t>
    </r>
    <r>
      <rPr>
        <sz val="9"/>
        <rFont val="Verdana"/>
        <family val="2"/>
      </rPr>
      <t>Полина, 2012</t>
    </r>
  </si>
  <si>
    <r>
      <t>КСАНДЕР</t>
    </r>
    <r>
      <rPr>
        <sz val="9"/>
        <rFont val="Verdana"/>
        <family val="2"/>
      </rPr>
      <t>-08 (133), мер., сер., уэльск. пони, Касперхоф Фрэдди, Нидерланды</t>
    </r>
  </si>
  <si>
    <t>010131</t>
  </si>
  <si>
    <t>Харьков А.</t>
  </si>
  <si>
    <t>Кавина А.</t>
  </si>
  <si>
    <r>
      <t>КУЛЬГОВА</t>
    </r>
    <r>
      <rPr>
        <sz val="9"/>
        <rFont val="Verdana"/>
        <family val="2"/>
      </rPr>
      <t xml:space="preserve"> Полина, 2011</t>
    </r>
  </si>
  <si>
    <r>
      <t>ХЭППИНЕС</t>
    </r>
    <r>
      <rPr>
        <sz val="9"/>
        <rFont val="Verdana"/>
        <family val="2"/>
      </rPr>
      <t>-04, мер., т.-гнед., трак., Пикет 58, Рязанский опытный КЗ</t>
    </r>
  </si>
  <si>
    <t>002591</t>
  </si>
  <si>
    <t>Данилова И.</t>
  </si>
  <si>
    <t>Нестеренко К.</t>
  </si>
  <si>
    <t>КСК "Онежская Слобода"/ 
Республика Карелия</t>
  </si>
  <si>
    <r>
      <t xml:space="preserve">РЫКОВА </t>
    </r>
    <r>
      <rPr>
        <sz val="9"/>
        <rFont val="Verdana"/>
        <family val="2"/>
      </rPr>
      <t>Алиса, 2014</t>
    </r>
  </si>
  <si>
    <t>001214</t>
  </si>
  <si>
    <r>
      <t>СТАР ТРЭК</t>
    </r>
    <r>
      <rPr>
        <sz val="9"/>
        <rFont val="Verdana"/>
        <family val="2"/>
      </rPr>
      <t xml:space="preserve">-10 (132), жер., сол., уэльск.пони, Стихорст Прайд </t>
    </r>
  </si>
  <si>
    <t>025273</t>
  </si>
  <si>
    <t>Попова Т.</t>
  </si>
  <si>
    <t>КСК "Киннар" /
Санкт-Петербург</t>
  </si>
  <si>
    <r>
      <t>БРАСЛЕТ</t>
    </r>
    <r>
      <rPr>
        <sz val="9"/>
        <rFont val="Verdana"/>
        <family val="2"/>
      </rPr>
      <t>-11, мер., савр., класс пони, Сельдерей, Москва</t>
    </r>
  </si>
  <si>
    <t>022052</t>
  </si>
  <si>
    <t>Михайлова Я.</t>
  </si>
  <si>
    <t>КСК "Осиновая роща"/ 
Ленинградская область</t>
  </si>
  <si>
    <r>
      <t>ГОЛДЕН САЙБЕРИЯ ДРИМ</t>
    </r>
    <r>
      <rPr>
        <sz val="9"/>
        <rFont val="Verdana"/>
        <family val="2"/>
      </rPr>
      <t>-15 (132), коб., рыж., уэльск.пони, Голден Парадайз, Россия</t>
    </r>
  </si>
  <si>
    <t>025272</t>
  </si>
  <si>
    <r>
      <t xml:space="preserve">НАРЫШКОВ </t>
    </r>
    <r>
      <rPr>
        <sz val="9"/>
        <rFont val="Verdana"/>
        <family val="2"/>
      </rPr>
      <t>Никита, 2008</t>
    </r>
  </si>
  <si>
    <t>046508</t>
  </si>
  <si>
    <r>
      <t xml:space="preserve">ПЕЧЕРСКАЯ </t>
    </r>
    <r>
      <rPr>
        <sz val="9"/>
        <rFont val="Verdana"/>
        <family val="2"/>
      </rPr>
      <t>Ярослава, 2006</t>
    </r>
  </si>
  <si>
    <t>073306</t>
  </si>
  <si>
    <r>
      <t>КАПИТАН ГРАНД</t>
    </r>
    <r>
      <rPr>
        <sz val="9"/>
        <rFont val="Verdana"/>
        <family val="2"/>
      </rPr>
      <t>-11, мер., вор., полукр., Апполон, Респ. Карелия</t>
    </r>
  </si>
  <si>
    <t>019478</t>
  </si>
  <si>
    <r>
      <t>КИРИЛЛОВА</t>
    </r>
    <r>
      <rPr>
        <sz val="9"/>
        <rFont val="Verdana"/>
        <family val="2"/>
      </rPr>
      <t xml:space="preserve"> Юлия</t>
    </r>
  </si>
  <si>
    <t xml:space="preserve">Финал 10.10.21 КПюн </t>
  </si>
  <si>
    <t>3 этап 11.07.21 ППюн</t>
  </si>
  <si>
    <t>2 этап 10.04.21 ППюн</t>
  </si>
  <si>
    <t>1 этап 06.01.21 ППюн</t>
  </si>
  <si>
    <r>
      <t xml:space="preserve">КОРОЛЕВА </t>
    </r>
    <r>
      <rPr>
        <sz val="9"/>
        <rFont val="Verdana"/>
        <family val="2"/>
      </rPr>
      <t>Владислава, 2003</t>
    </r>
  </si>
  <si>
    <t>049103</t>
  </si>
  <si>
    <r>
      <t>ПАСАДЕНА</t>
    </r>
    <r>
      <rPr>
        <sz val="9"/>
        <rFont val="Verdana"/>
        <family val="2"/>
      </rPr>
      <t>-05, коб., т.рыж., англо-ганн., Эталон, Лен.обл.</t>
    </r>
  </si>
  <si>
    <t>004981</t>
  </si>
  <si>
    <t>Тихомирова Ю.</t>
  </si>
  <si>
    <t>Кушнир Л.</t>
  </si>
  <si>
    <t>КСК "Мустанг"/
Ленинградская область</t>
  </si>
  <si>
    <r>
      <t xml:space="preserve">ШВЕЦОВА </t>
    </r>
    <r>
      <rPr>
        <sz val="9"/>
        <rFont val="Verdana"/>
        <family val="2"/>
      </rPr>
      <t>Олеся, 2003</t>
    </r>
  </si>
  <si>
    <t>036203</t>
  </si>
  <si>
    <r>
      <t>ФЕРРАРИ</t>
    </r>
    <r>
      <rPr>
        <sz val="9"/>
        <rFont val="Verdana"/>
        <family val="2"/>
      </rPr>
      <t>-13, мер., т.гнед., ганн., Авалос К, Беларусь</t>
    </r>
  </si>
  <si>
    <t>025836</t>
  </si>
  <si>
    <t>Швецова И.</t>
  </si>
  <si>
    <t>Зюльковская Н.</t>
  </si>
  <si>
    <t>ч/в,
Ленинградская область</t>
  </si>
  <si>
    <r>
      <t xml:space="preserve">ВОЛКОВА </t>
    </r>
    <r>
      <rPr>
        <sz val="9"/>
        <rFont val="Verdana"/>
        <family val="2"/>
      </rPr>
      <t>Жанна</t>
    </r>
  </si>
  <si>
    <t>009672</t>
  </si>
  <si>
    <r>
      <t>АЛМАЗ</t>
    </r>
    <r>
      <rPr>
        <sz val="9"/>
        <rFont val="Verdana"/>
        <family val="2"/>
      </rPr>
      <t>-09 (149), мер., гнедо-пег., класс пони, Вихрь, Ленинградская обл</t>
    </r>
  </si>
  <si>
    <t>011273</t>
  </si>
  <si>
    <t>Назарова Д.</t>
  </si>
  <si>
    <r>
      <t>БОНДАРЕНКО</t>
    </r>
    <r>
      <rPr>
        <sz val="9"/>
        <rFont val="Verdana"/>
        <family val="2"/>
      </rPr>
      <t xml:space="preserve"> Екатерина</t>
    </r>
  </si>
  <si>
    <t>001079</t>
  </si>
  <si>
    <r>
      <t>АЙСБЕРГ-</t>
    </r>
    <r>
      <rPr>
        <sz val="9"/>
        <rFont val="Verdana"/>
        <family val="2"/>
      </rPr>
      <t>10, мер., сер., полукр., неизв., Россия</t>
    </r>
  </si>
  <si>
    <t>016608</t>
  </si>
  <si>
    <t>КСОЦ "Берегиня" / 
Ленинградская область</t>
  </si>
  <si>
    <r>
      <t>ЛЫСАК</t>
    </r>
    <r>
      <rPr>
        <sz val="9"/>
        <rFont val="Verdana"/>
        <family val="2"/>
      </rPr>
      <t xml:space="preserve"> Кристина, 2001</t>
    </r>
  </si>
  <si>
    <t>101801</t>
  </si>
  <si>
    <t>Сумма % двух лучших этапов</t>
  </si>
  <si>
    <t>-</t>
  </si>
  <si>
    <t>2 этап 10.04.21 ППАд</t>
  </si>
  <si>
    <t>ППАд</t>
  </si>
  <si>
    <t xml:space="preserve">Финал 10.10.21 ППВд </t>
  </si>
  <si>
    <t>КПд</t>
  </si>
  <si>
    <r>
      <rPr>
        <b/>
        <sz val="9"/>
        <color indexed="8"/>
        <rFont val="Verdana"/>
        <family val="2"/>
      </rPr>
      <t>БОНДАРЕНКО</t>
    </r>
    <r>
      <rPr>
        <sz val="9"/>
        <color indexed="8"/>
        <rFont val="Verdana"/>
        <family val="2"/>
      </rPr>
      <t xml:space="preserve"> Екатерина</t>
    </r>
  </si>
  <si>
    <r>
      <t>ВОЛЬФРАМ</t>
    </r>
    <r>
      <rPr>
        <sz val="9"/>
        <color indexed="8"/>
        <rFont val="Verdana"/>
        <family val="2"/>
      </rPr>
      <t>-14, жеребец, сер. полукр., Фаер, Россия</t>
    </r>
  </si>
  <si>
    <r>
      <t xml:space="preserve">ЛАЗУКО </t>
    </r>
    <r>
      <rPr>
        <sz val="9"/>
        <color indexed="8"/>
        <rFont val="Verdana"/>
        <family val="2"/>
      </rPr>
      <t>Елизавета, 2008</t>
    </r>
  </si>
  <si>
    <t>004408</t>
  </si>
  <si>
    <r>
      <t>АЛМАЗ</t>
    </r>
    <r>
      <rPr>
        <sz val="9"/>
        <color indexed="8"/>
        <rFont val="Verdana"/>
        <family val="2"/>
      </rPr>
      <t>-09 (149), мер., гнедо-пег., класс пони, Вихрь, Ленинградская обл</t>
    </r>
  </si>
  <si>
    <r>
      <t xml:space="preserve">МИТРОФАНОВА </t>
    </r>
    <r>
      <rPr>
        <sz val="9"/>
        <color indexed="8"/>
        <rFont val="Verdana"/>
        <family val="2"/>
      </rPr>
      <t>Юлия</t>
    </r>
  </si>
  <si>
    <t>006481</t>
  </si>
  <si>
    <r>
      <t>АЛДАН-</t>
    </r>
    <r>
      <rPr>
        <sz val="9"/>
        <color indexed="8"/>
        <rFont val="Verdana"/>
        <family val="2"/>
      </rPr>
      <t>14, жер., вор., полукр., Абрич, Россия</t>
    </r>
  </si>
  <si>
    <t>023225</t>
  </si>
  <si>
    <t>Гаврилов М.</t>
  </si>
  <si>
    <t>ч/в/
Леннградская область</t>
  </si>
  <si>
    <r>
      <t xml:space="preserve">БОНДАРЕНКО </t>
    </r>
    <r>
      <rPr>
        <sz val="9"/>
        <color indexed="8"/>
        <rFont val="Verdana"/>
        <family val="2"/>
      </rPr>
      <t>Валерия, 2007</t>
    </r>
  </si>
  <si>
    <r>
      <t>ЛИДЕР</t>
    </r>
    <r>
      <rPr>
        <sz val="9"/>
        <color indexed="8"/>
        <rFont val="Verdana"/>
        <family val="2"/>
      </rPr>
      <t>-14, мер., сол., полукр., Оскар, Тверская область</t>
    </r>
  </si>
  <si>
    <r>
      <t xml:space="preserve">ЧМЕЛЬ </t>
    </r>
    <r>
      <rPr>
        <sz val="9"/>
        <color indexed="8"/>
        <rFont val="Verdana"/>
        <family val="2"/>
      </rPr>
      <t>София, 2010</t>
    </r>
  </si>
  <si>
    <r>
      <t>БРАСЛЕТ</t>
    </r>
    <r>
      <rPr>
        <sz val="9"/>
        <color indexed="8"/>
        <rFont val="Verdana"/>
        <family val="2"/>
      </rPr>
      <t>-11, мер., савр., класс пони, Сельдерей, Москва</t>
    </r>
  </si>
  <si>
    <t>КСК "Осиновая роща" / 
Ленинградская область</t>
  </si>
  <si>
    <r>
      <t xml:space="preserve">ВОЛКОВА </t>
    </r>
    <r>
      <rPr>
        <sz val="9"/>
        <color indexed="8"/>
        <rFont val="Verdana"/>
        <family val="2"/>
      </rPr>
      <t>София, 2009</t>
    </r>
  </si>
  <si>
    <r>
      <t>ГАРРИ ПОТТЕР</t>
    </r>
    <r>
      <rPr>
        <sz val="9"/>
        <rFont val="Verdana"/>
        <family val="2"/>
      </rPr>
      <t>-14, жер., гн., полукр., Оскар, Тверская обл.</t>
    </r>
  </si>
  <si>
    <t>025537</t>
  </si>
  <si>
    <r>
      <t xml:space="preserve">НАРЫШКОВ </t>
    </r>
    <r>
      <rPr>
        <sz val="9"/>
        <color indexed="8"/>
        <rFont val="Verdana"/>
        <family val="2"/>
      </rPr>
      <t>Никита, 2008</t>
    </r>
  </si>
  <si>
    <r>
      <t>ГЕШЕФТ</t>
    </r>
    <r>
      <rPr>
        <sz val="9"/>
        <color indexed="8"/>
        <rFont val="Verdana"/>
        <family val="2"/>
      </rPr>
      <t>-12, мер., сол., полукр., неизв., Россия</t>
    </r>
  </si>
  <si>
    <r>
      <t>ДОМИНИК</t>
    </r>
    <r>
      <rPr>
        <sz val="9"/>
        <color indexed="8"/>
        <rFont val="Verdana"/>
        <family val="2"/>
      </rPr>
      <t>-11, мер., вор., полукр., Домбай, Кировский КЗ</t>
    </r>
  </si>
  <si>
    <t>014817</t>
  </si>
  <si>
    <t>Сентерева О.</t>
  </si>
  <si>
    <r>
      <t>АЛЬ КАПОНЕ</t>
    </r>
    <r>
      <rPr>
        <sz val="9"/>
        <rFont val="Verdana"/>
        <family val="2"/>
      </rPr>
      <t xml:space="preserve">-16, жер., вор., голшт., Алькаро, Россия </t>
    </r>
  </si>
  <si>
    <t>023208</t>
  </si>
  <si>
    <t>Щвецова И.</t>
  </si>
  <si>
    <r>
      <t>ДОМИНИК</t>
    </r>
    <r>
      <rPr>
        <sz val="9"/>
        <rFont val="Verdana"/>
        <family val="2"/>
      </rPr>
      <t>-11, мер., вор., полукр., Домбай, Кировский КЗ</t>
    </r>
  </si>
  <si>
    <r>
      <t>МАЛЬТА-</t>
    </r>
    <r>
      <rPr>
        <sz val="9"/>
        <rFont val="Verdana"/>
        <family val="2"/>
      </rPr>
      <t>12, коб., гнед., полукр., Лат, ЗАО ПЗ "Урожай"</t>
    </r>
  </si>
  <si>
    <t>011451</t>
  </si>
  <si>
    <t>Виленская Н.</t>
  </si>
  <si>
    <r>
      <t xml:space="preserve">ЯНЧЕНКО </t>
    </r>
    <r>
      <rPr>
        <sz val="9"/>
        <rFont val="Verdana"/>
        <family val="2"/>
      </rPr>
      <t>Ярослава, 2005</t>
    </r>
  </si>
  <si>
    <r>
      <t>О-САУРОН</t>
    </r>
    <r>
      <rPr>
        <sz val="9"/>
        <rFont val="Verdana"/>
        <family val="2"/>
      </rPr>
      <t>-14, мер., вор., фризск., Воланд, Польша</t>
    </r>
  </si>
  <si>
    <t>Русаков Д.</t>
  </si>
  <si>
    <r>
      <t>ГЕОГРАФИЯ</t>
    </r>
    <r>
      <rPr>
        <sz val="9"/>
        <rFont val="Verdana"/>
        <family val="2"/>
      </rPr>
      <t>-08, коб., бур., трак., Фэбо, Беларусь</t>
    </r>
  </si>
  <si>
    <t>019762</t>
  </si>
  <si>
    <t>Руднева М.</t>
  </si>
  <si>
    <r>
      <t>ЭСТЕТ</t>
    </r>
    <r>
      <rPr>
        <sz val="9"/>
        <rFont val="Verdana"/>
        <family val="2"/>
      </rPr>
      <t>-15, мер., гнед., полукр., Розмарин, Россия</t>
    </r>
  </si>
  <si>
    <t>Гаджиев А.</t>
  </si>
  <si>
    <r>
      <t xml:space="preserve">ГАЛУХИНА </t>
    </r>
    <r>
      <rPr>
        <sz val="9"/>
        <rFont val="Verdana"/>
        <family val="2"/>
      </rPr>
      <t>Юлия</t>
    </r>
  </si>
  <si>
    <t>063798</t>
  </si>
  <si>
    <r>
      <t>ЛЕКСУС</t>
    </r>
    <r>
      <rPr>
        <sz val="9"/>
        <rFont val="Verdana"/>
        <family val="2"/>
      </rPr>
      <t>-09, мер., св.-гн., полукр., Фужер, Россия</t>
    </r>
  </si>
  <si>
    <t>011328</t>
  </si>
  <si>
    <t>Галухина Ю.</t>
  </si>
  <si>
    <r>
      <t xml:space="preserve">ЯКУШЕВА </t>
    </r>
    <r>
      <rPr>
        <sz val="9"/>
        <rFont val="Verdana"/>
        <family val="2"/>
      </rPr>
      <t>Наталья, 2005</t>
    </r>
  </si>
  <si>
    <t>092705</t>
  </si>
  <si>
    <r>
      <t xml:space="preserve">КОРНЕВА </t>
    </r>
    <r>
      <rPr>
        <sz val="9"/>
        <rFont val="Verdana"/>
        <family val="2"/>
      </rPr>
      <t>Наталья</t>
    </r>
  </si>
  <si>
    <t>3 этап 11.07.21 ФКС СПб №1.3</t>
  </si>
  <si>
    <t>Финал 10.10.21 ФКС СПб №1.4</t>
  </si>
  <si>
    <t>5 этап 08.08.21</t>
  </si>
  <si>
    <t>Сумма баллов всех этапов</t>
  </si>
  <si>
    <r>
      <t xml:space="preserve">МИНИНА </t>
    </r>
    <r>
      <rPr>
        <sz val="9"/>
        <rFont val="Verdana"/>
        <family val="2"/>
      </rPr>
      <t>Ярослава, 2006</t>
    </r>
  </si>
  <si>
    <t>026206</t>
  </si>
  <si>
    <r>
      <t>ФРИСТАЙЛ</t>
    </r>
    <r>
      <rPr>
        <sz val="9"/>
        <rFont val="Verdana"/>
        <family val="2"/>
      </rPr>
      <t>-12, мер., вор., полукр., Леон, Ленинградская область</t>
    </r>
  </si>
  <si>
    <t>008378</t>
  </si>
  <si>
    <t>Тинкачева А.</t>
  </si>
  <si>
    <r>
      <t xml:space="preserve">ПЕТРУНИНА </t>
    </r>
    <r>
      <rPr>
        <sz val="9"/>
        <rFont val="Verdana"/>
        <family val="2"/>
      </rPr>
      <t>Анна, 2008</t>
    </r>
  </si>
  <si>
    <t>000608</t>
  </si>
  <si>
    <r>
      <t>АБРИКОС НЕВСКИЙ</t>
    </r>
    <r>
      <rPr>
        <sz val="9"/>
        <rFont val="Verdana"/>
        <family val="2"/>
      </rPr>
      <t>-10, мер.,  аппалуза, лош. кл. пони, Амани, КСК "Нева"</t>
    </r>
  </si>
  <si>
    <t>009611</t>
  </si>
  <si>
    <t>Дергачева Н.</t>
  </si>
  <si>
    <t>Короткевич Д.</t>
  </si>
  <si>
    <r>
      <t xml:space="preserve">ИВАНОВА </t>
    </r>
    <r>
      <rPr>
        <sz val="9"/>
        <rFont val="Verdana"/>
        <family val="2"/>
      </rPr>
      <t>Екатерина, 2006</t>
    </r>
  </si>
  <si>
    <t>076406</t>
  </si>
  <si>
    <r>
      <t>ЗИБАЛЬ</t>
    </r>
    <r>
      <rPr>
        <sz val="9"/>
        <rFont val="Verdana"/>
        <family val="2"/>
      </rPr>
      <t>-08, мер., гнед., полукр., Лихтен, Россия</t>
    </r>
  </si>
  <si>
    <t>Кузьмина Е.</t>
  </si>
  <si>
    <t>Созина А.</t>
  </si>
  <si>
    <t>КСК "Тандем" /
 Санкт-Петербург</t>
  </si>
  <si>
    <r>
      <t>УСТЯН</t>
    </r>
    <r>
      <rPr>
        <sz val="9"/>
        <rFont val="Verdana"/>
        <family val="2"/>
      </rPr>
      <t xml:space="preserve"> Кристина, 2004</t>
    </r>
  </si>
  <si>
    <t>123804</t>
  </si>
  <si>
    <r>
      <t>ГЛАДИАТОР</t>
    </r>
    <r>
      <rPr>
        <sz val="9"/>
        <rFont val="Verdana"/>
        <family val="2"/>
      </rPr>
      <t>-03, жер., рыж., ганн., Грандвилли, КЗ "Георгенбург"</t>
    </r>
  </si>
  <si>
    <t>Устян Р.</t>
  </si>
  <si>
    <t>Алексеева Е.</t>
  </si>
  <si>
    <t>КСК "КРИССТЭЙБЛ"/
Ленинградская область</t>
  </si>
  <si>
    <r>
      <t xml:space="preserve">МУЛЬМАНОВА </t>
    </r>
    <r>
      <rPr>
        <sz val="9"/>
        <rFont val="Verdana"/>
        <family val="2"/>
      </rPr>
      <t>Ксения, 2009</t>
    </r>
  </si>
  <si>
    <t>027509</t>
  </si>
  <si>
    <r>
      <t>ПЕРСЕЙ-</t>
    </r>
    <r>
      <rPr>
        <sz val="9"/>
        <rFont val="Verdana"/>
        <family val="2"/>
      </rPr>
      <t>13, мер., сол., ахалт., Пилигрим, ООО ПКЗ "Ставропольский"</t>
    </r>
  </si>
  <si>
    <t>023474</t>
  </si>
  <si>
    <r>
      <t xml:space="preserve">ГРАЧЕВА </t>
    </r>
    <r>
      <rPr>
        <sz val="9"/>
        <rFont val="Verdana"/>
        <family val="2"/>
      </rPr>
      <t xml:space="preserve">Анфиса, 2007 </t>
    </r>
  </si>
  <si>
    <t>005007</t>
  </si>
  <si>
    <r>
      <t xml:space="preserve">ПАВЛОВА </t>
    </r>
    <r>
      <rPr>
        <sz val="9"/>
        <rFont val="Verdana"/>
        <family val="2"/>
      </rPr>
      <t>Анна, 2007</t>
    </r>
  </si>
  <si>
    <t>066807</t>
  </si>
  <si>
    <r>
      <t>ДОРИАН</t>
    </r>
    <r>
      <rPr>
        <sz val="9"/>
        <rFont val="Verdana"/>
        <family val="2"/>
      </rPr>
      <t>-06, мер., сер., спорт. пом., неизв., Россия</t>
    </r>
  </si>
  <si>
    <t>009468</t>
  </si>
  <si>
    <t>Королькова Т.</t>
  </si>
  <si>
    <r>
      <t xml:space="preserve">РУДАКОВА </t>
    </r>
    <r>
      <rPr>
        <sz val="9"/>
        <rFont val="Verdana"/>
        <family val="2"/>
      </rPr>
      <t>Александра, 2006</t>
    </r>
  </si>
  <si>
    <t>026106</t>
  </si>
  <si>
    <r>
      <t>ДИНАР</t>
    </r>
    <r>
      <rPr>
        <sz val="9"/>
        <rFont val="Verdana"/>
        <family val="2"/>
      </rPr>
      <t xml:space="preserve">-06, мер., гн., полукр., Диплом, Санкт-Петербург </t>
    </r>
  </si>
  <si>
    <t>017482</t>
  </si>
  <si>
    <r>
      <t xml:space="preserve">МАРУК </t>
    </r>
    <r>
      <rPr>
        <sz val="9"/>
        <rFont val="Verdana"/>
        <family val="2"/>
      </rPr>
      <t>Камилла</t>
    </r>
  </si>
  <si>
    <t>019596</t>
  </si>
  <si>
    <t>Кутузова О.</t>
  </si>
  <si>
    <r>
      <t>ПШАТОВА</t>
    </r>
    <r>
      <rPr>
        <sz val="9"/>
        <rFont val="Verdana"/>
        <family val="2"/>
      </rPr>
      <t xml:space="preserve"> Екатерина, 2007</t>
    </r>
  </si>
  <si>
    <r>
      <t>АКРОН</t>
    </r>
    <r>
      <rPr>
        <sz val="9"/>
        <rFont val="Verdana"/>
        <family val="2"/>
      </rPr>
      <t>-06, жер., гнед., трак., Крах, Ленинградская обл.</t>
    </r>
  </si>
  <si>
    <t>007727</t>
  </si>
  <si>
    <t>КСК "Карьер"/
Ленинградская область</t>
  </si>
  <si>
    <r>
      <t xml:space="preserve">КЛИМЕНТЬЕВА </t>
    </r>
    <r>
      <rPr>
        <sz val="9"/>
        <rFont val="Verdana"/>
        <family val="2"/>
      </rPr>
      <t>Алена, 2003</t>
    </r>
  </si>
  <si>
    <t>068203</t>
  </si>
  <si>
    <r>
      <t>СОНАТА-</t>
    </r>
    <r>
      <rPr>
        <sz val="9"/>
        <rFont val="Verdana"/>
        <family val="2"/>
      </rPr>
      <t>03, коб., сол., полукр., Сатрап, Ставропольский край</t>
    </r>
  </si>
  <si>
    <t>003011</t>
  </si>
  <si>
    <t>Яхнюк Ю.</t>
  </si>
  <si>
    <t>КК "Вестерн Сити"/
Санкт-Петербург</t>
  </si>
  <si>
    <t>Финал 26.09.21 90см</t>
  </si>
  <si>
    <t>Финал 26.09.21 80см</t>
  </si>
  <si>
    <r>
      <t xml:space="preserve">АЛЕКСАНДРОВА </t>
    </r>
    <r>
      <rPr>
        <sz val="9"/>
        <rFont val="Verdana"/>
        <family val="2"/>
      </rPr>
      <t>Юлия</t>
    </r>
  </si>
  <si>
    <r>
      <t>КАЛИПСО-</t>
    </r>
    <r>
      <rPr>
        <sz val="9"/>
        <rFont val="Verdana"/>
        <family val="2"/>
      </rPr>
      <t>04, мер., сер., вестф., Корнет Оболенский, Украина</t>
    </r>
  </si>
  <si>
    <t>016150</t>
  </si>
  <si>
    <t>Александрова Ю.</t>
  </si>
  <si>
    <t>Веселина И.</t>
  </si>
  <si>
    <t>КК "Иппофемили"/
Санкт-Петербург</t>
  </si>
  <si>
    <r>
      <t>КИРИЛЛОВА</t>
    </r>
    <r>
      <rPr>
        <sz val="9"/>
        <rFont val="Verdana"/>
        <family val="2"/>
      </rPr>
      <t xml:space="preserve"> Арина</t>
    </r>
  </si>
  <si>
    <t>088900</t>
  </si>
  <si>
    <t>3</t>
  </si>
  <si>
    <r>
      <t xml:space="preserve">КАБИСОВА </t>
    </r>
    <r>
      <rPr>
        <sz val="9"/>
        <rFont val="Verdana"/>
        <family val="2"/>
      </rPr>
      <t>Александра</t>
    </r>
  </si>
  <si>
    <t>034087</t>
  </si>
  <si>
    <r>
      <t>ЭЛЬКУШ-</t>
    </r>
    <r>
      <rPr>
        <sz val="9"/>
        <rFont val="Verdana"/>
        <family val="2"/>
      </rPr>
      <t>07, мер., т.-гненд., полукр., неизв., Россия</t>
    </r>
  </si>
  <si>
    <t>017418</t>
  </si>
  <si>
    <t>3 этап
04.04.21 110 см</t>
  </si>
  <si>
    <r>
      <t>БОКОВА</t>
    </r>
    <r>
      <rPr>
        <sz val="9"/>
        <rFont val="Verdana"/>
        <family val="2"/>
      </rPr>
      <t xml:space="preserve"> Татьяна</t>
    </r>
  </si>
  <si>
    <t>031993</t>
  </si>
  <si>
    <r>
      <t>ПЕСНЯ-</t>
    </r>
    <r>
      <rPr>
        <sz val="9"/>
        <rFont val="Verdana"/>
        <family val="2"/>
      </rPr>
      <t>14, коб., гн., полукр., Нартай, Ленинградская обл.</t>
    </r>
  </si>
  <si>
    <t>018606</t>
  </si>
  <si>
    <t>Бокова Т.</t>
  </si>
  <si>
    <t>КСК "Саблино"/
Санкт-Петербург</t>
  </si>
  <si>
    <r>
      <t xml:space="preserve">НЕПАРИДЗЕ </t>
    </r>
    <r>
      <rPr>
        <sz val="9"/>
        <rFont val="Verdana"/>
        <family val="2"/>
      </rPr>
      <t>Алина, 2003</t>
    </r>
  </si>
  <si>
    <t>041403</t>
  </si>
  <si>
    <t>КМС</t>
  </si>
  <si>
    <r>
      <t>ЛЕДИ БЕРД-</t>
    </r>
    <r>
      <rPr>
        <sz val="9"/>
        <rFont val="Verdana"/>
        <family val="2"/>
      </rPr>
      <t>12, коб, гнед., полукр., неизв., Россия</t>
    </r>
  </si>
  <si>
    <t>020418</t>
  </si>
  <si>
    <t>КСК им. МС Н.Сотскова  / Ленинградская область</t>
  </si>
  <si>
    <t>3 этап
04.04.21 100 см</t>
  </si>
  <si>
    <t>3 этап
04.04.21 120 см</t>
  </si>
  <si>
    <r>
      <t>КРЫЛОВА</t>
    </r>
    <r>
      <rPr>
        <sz val="9"/>
        <rFont val="Verdana"/>
        <family val="2"/>
      </rPr>
      <t xml:space="preserve"> Татьяна, 2008</t>
    </r>
  </si>
  <si>
    <t>054408</t>
  </si>
  <si>
    <r>
      <t>ВИКТОР</t>
    </r>
    <r>
      <rPr>
        <sz val="9"/>
        <rFont val="Verdana"/>
        <family val="2"/>
      </rPr>
      <t>-08, мер., гнед., класс пони, неизв., Россия</t>
    </r>
  </si>
  <si>
    <t>Осадчая Ю.</t>
  </si>
  <si>
    <t>ДК "Игогошка"/
Ленинградская область</t>
  </si>
  <si>
    <t>113205</t>
  </si>
  <si>
    <r>
      <t>БУЦЕФАЛ</t>
    </r>
    <r>
      <rPr>
        <sz val="9"/>
        <rFont val="Verdana"/>
        <family val="2"/>
      </rPr>
      <t>-15, жер., т.гнед., полукр., неизв., КЗ Ковчег</t>
    </r>
  </si>
  <si>
    <t>025825</t>
  </si>
  <si>
    <t>023274</t>
  </si>
  <si>
    <r>
      <t>МОЛОЧКИНА</t>
    </r>
    <r>
      <rPr>
        <sz val="9"/>
        <rFont val="Verdana"/>
        <family val="2"/>
      </rPr>
      <t xml:space="preserve"> Елизавета, 2007</t>
    </r>
  </si>
  <si>
    <r>
      <t>КВИН ОФ ЗЕ НАЙТ</t>
    </r>
    <r>
      <rPr>
        <sz val="9"/>
        <rFont val="Verdana"/>
        <family val="2"/>
      </rPr>
      <t>-12, коб., т.-гнед., полукр., Зарок, Россия</t>
    </r>
  </si>
  <si>
    <t>023221</t>
  </si>
  <si>
    <t>КСК "Нева"/
Ленинградская область</t>
  </si>
  <si>
    <r>
      <t xml:space="preserve">ШРАЙБЕР </t>
    </r>
    <r>
      <rPr>
        <sz val="9"/>
        <rFont val="Verdana"/>
        <family val="2"/>
      </rPr>
      <t>София, 2008</t>
    </r>
  </si>
  <si>
    <t>034908</t>
  </si>
  <si>
    <r>
      <t>ПРОХОРОВА</t>
    </r>
    <r>
      <rPr>
        <sz val="9"/>
        <rFont val="Verdana"/>
        <family val="2"/>
      </rPr>
      <t xml:space="preserve"> Ольга, 2006</t>
    </r>
  </si>
  <si>
    <t>072806</t>
  </si>
  <si>
    <r>
      <t>КОЛГАН-</t>
    </r>
    <r>
      <rPr>
        <sz val="9"/>
        <rFont val="Verdana"/>
        <family val="2"/>
      </rPr>
      <t>10, жер., сер., ольденбург., Коралл, Латвия</t>
    </r>
  </si>
  <si>
    <t>011711</t>
  </si>
  <si>
    <t>Леонова И.</t>
  </si>
  <si>
    <r>
      <t xml:space="preserve">МУЛЬМАНОВА </t>
    </r>
    <r>
      <rPr>
        <sz val="9"/>
        <color indexed="8"/>
        <rFont val="Verdana"/>
        <family val="2"/>
      </rPr>
      <t>Ксения, 2009</t>
    </r>
  </si>
  <si>
    <r>
      <t>ПЕРСЕЙ-</t>
    </r>
    <r>
      <rPr>
        <sz val="9"/>
        <color indexed="8"/>
        <rFont val="Verdana"/>
        <family val="2"/>
      </rPr>
      <t>13, мер., сол., ахалт., Пилигрим, ООО ПКЗ "Ставропольский"</t>
    </r>
  </si>
  <si>
    <r>
      <t xml:space="preserve">КУВАКИНА </t>
    </r>
    <r>
      <rPr>
        <sz val="9"/>
        <rFont val="Verdana"/>
        <family val="2"/>
      </rPr>
      <t>Ксения, 2003</t>
    </r>
  </si>
  <si>
    <t>131303</t>
  </si>
  <si>
    <r>
      <t>ЭВА ПЕРОН</t>
    </r>
    <r>
      <rPr>
        <sz val="9"/>
        <rFont val="Verdana"/>
        <family val="2"/>
      </rPr>
      <t>-10, коб., вор., полукр., Эталон, Россия</t>
    </r>
  </si>
  <si>
    <t>020545</t>
  </si>
  <si>
    <t>004007</t>
  </si>
  <si>
    <r>
      <t>ВОЛКОВА</t>
    </r>
    <r>
      <rPr>
        <sz val="9"/>
        <rFont val="Verdana"/>
        <family val="2"/>
      </rPr>
      <t xml:space="preserve"> Мария, 2007</t>
    </r>
  </si>
  <si>
    <t>076907</t>
  </si>
  <si>
    <r>
      <t>ВИКТОР</t>
    </r>
    <r>
      <rPr>
        <sz val="9"/>
        <rFont val="Verdana"/>
        <family val="2"/>
      </rPr>
      <t>-08, мер., гнед., полукр., неизв., Россия</t>
    </r>
  </si>
  <si>
    <r>
      <t>МЕЛАМЕД</t>
    </r>
    <r>
      <rPr>
        <sz val="9"/>
        <rFont val="Verdana"/>
        <family val="2"/>
      </rPr>
      <t xml:space="preserve"> Матвей, 2009</t>
    </r>
  </si>
  <si>
    <r>
      <t>МУХА</t>
    </r>
    <r>
      <rPr>
        <sz val="9"/>
        <rFont val="Verdana"/>
        <family val="2"/>
      </rPr>
      <t>-06, коб., гнед.,  полукр., неизв., Россия</t>
    </r>
  </si>
  <si>
    <t>009930</t>
  </si>
  <si>
    <t>Моногенова И.</t>
  </si>
  <si>
    <r>
      <t xml:space="preserve">ВОЕЙКОВА </t>
    </r>
    <r>
      <rPr>
        <sz val="9"/>
        <rFont val="Verdana"/>
        <family val="2"/>
      </rPr>
      <t>Екатерина, 2010</t>
    </r>
  </si>
  <si>
    <r>
      <t xml:space="preserve">ШАДРИНА </t>
    </r>
    <r>
      <rPr>
        <sz val="9"/>
        <rFont val="Verdana"/>
        <family val="2"/>
      </rPr>
      <t>Василиса, 2009</t>
    </r>
  </si>
  <si>
    <t>031709</t>
  </si>
  <si>
    <r>
      <t>САФАРИТКА</t>
    </r>
    <r>
      <rPr>
        <sz val="9"/>
        <rFont val="Verdana"/>
        <family val="2"/>
      </rPr>
      <t>-12, коб., сол., полукр., Самур-Шаэль, Россия</t>
    </r>
  </si>
  <si>
    <t>022900</t>
  </si>
  <si>
    <t>Чернышева А.</t>
  </si>
  <si>
    <r>
      <t xml:space="preserve">СЕТДЕКОВА </t>
    </r>
    <r>
      <rPr>
        <sz val="9"/>
        <rFont val="Verdana"/>
        <family val="2"/>
      </rPr>
      <t>Елизавета, 2005</t>
    </r>
  </si>
  <si>
    <r>
      <t>СИМФОНИЯ</t>
    </r>
    <r>
      <rPr>
        <sz val="9"/>
        <rFont val="Verdana"/>
        <family val="2"/>
      </rPr>
      <t>-06,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коб., вор., трак., Мавр, Ленинградская обл.</t>
    </r>
  </si>
  <si>
    <t>004168</t>
  </si>
  <si>
    <r>
      <t xml:space="preserve">МИНИНА </t>
    </r>
    <r>
      <rPr>
        <sz val="9"/>
        <color indexed="8"/>
        <rFont val="Verdana"/>
        <family val="2"/>
      </rPr>
      <t>Ярослава, 2006</t>
    </r>
  </si>
  <si>
    <r>
      <t>ФРИСТАЙЛ</t>
    </r>
    <r>
      <rPr>
        <sz val="9"/>
        <color indexed="8"/>
        <rFont val="Verdana"/>
        <family val="2"/>
      </rPr>
      <t>-12, мер., вор., полукр., Леон, Ленинградская область</t>
    </r>
  </si>
  <si>
    <r>
      <t xml:space="preserve">ФЕДОРОВ </t>
    </r>
    <r>
      <rPr>
        <sz val="9"/>
        <rFont val="Verdana"/>
        <family val="2"/>
      </rPr>
      <t>Николай</t>
    </r>
  </si>
  <si>
    <t>022893</t>
  </si>
  <si>
    <r>
      <t>КУБОК</t>
    </r>
    <r>
      <rPr>
        <sz val="9"/>
        <rFont val="Verdana"/>
        <family val="2"/>
      </rPr>
      <t>-12 (143), мер., вор., класс пони, Умка, Россия</t>
    </r>
  </si>
  <si>
    <r>
      <t xml:space="preserve">ГОРБАЧЕВА </t>
    </r>
    <r>
      <rPr>
        <sz val="9"/>
        <rFont val="Verdana"/>
        <family val="2"/>
      </rPr>
      <t>Мария, 2008</t>
    </r>
  </si>
  <si>
    <t>055408</t>
  </si>
  <si>
    <r>
      <t>КУЛЫБИНА</t>
    </r>
    <r>
      <rPr>
        <sz val="9"/>
        <rFont val="Verdana"/>
        <family val="2"/>
      </rPr>
      <t xml:space="preserve"> Ксения, 2004</t>
    </r>
  </si>
  <si>
    <t>058204</t>
  </si>
  <si>
    <r>
      <t>ДОРТМУНД</t>
    </r>
    <r>
      <rPr>
        <sz val="9"/>
        <rFont val="Verdana"/>
        <family val="2"/>
      </rPr>
      <t>-05, мер., т-гнед., ганов., Дублер, Россия</t>
    </r>
  </si>
  <si>
    <t>004551</t>
  </si>
  <si>
    <t>Ткаченко Л.</t>
  </si>
  <si>
    <t>Ткаченко А.</t>
  </si>
  <si>
    <t>КСК "Стиль"/ 
Санкт-Петербург</t>
  </si>
  <si>
    <r>
      <t xml:space="preserve">СОЛОДИЛОВА </t>
    </r>
    <r>
      <rPr>
        <sz val="9"/>
        <rFont val="Verdana"/>
        <family val="2"/>
      </rPr>
      <t>Анастасия, 2004</t>
    </r>
  </si>
  <si>
    <t>029204</t>
  </si>
  <si>
    <r>
      <t>ХИНДИ</t>
    </r>
    <r>
      <rPr>
        <sz val="9"/>
        <rFont val="Verdana"/>
        <family val="2"/>
      </rPr>
      <t>-09, коб., сер., полукр., Дрейф, СПК "Серебрянка</t>
    </r>
    <r>
      <rPr>
        <b/>
        <sz val="9"/>
        <rFont val="Verdana"/>
        <family val="2"/>
      </rPr>
      <t>"</t>
    </r>
  </si>
  <si>
    <r>
      <t xml:space="preserve">НАРЫШКОВ </t>
    </r>
    <r>
      <rPr>
        <sz val="9"/>
        <rFont val="Verdana"/>
        <family val="2"/>
      </rPr>
      <t>Андрей</t>
    </r>
  </si>
  <si>
    <t>020183</t>
  </si>
  <si>
    <r>
      <t>ЛАКУЧО</t>
    </r>
    <r>
      <rPr>
        <sz val="9"/>
        <rFont val="Verdana"/>
        <family val="2"/>
      </rPr>
      <t>-11, мер., гнед., латв., Лакис, Латвия</t>
    </r>
  </si>
  <si>
    <t>016632</t>
  </si>
  <si>
    <t>Хмелева И.</t>
  </si>
  <si>
    <r>
      <t xml:space="preserve">АДОНЬЕВА </t>
    </r>
    <r>
      <rPr>
        <sz val="9"/>
        <rFont val="Verdana"/>
        <family val="2"/>
      </rPr>
      <t>Анастасия, 2003</t>
    </r>
  </si>
  <si>
    <r>
      <t xml:space="preserve">ТЮТЮННИК </t>
    </r>
    <r>
      <rPr>
        <sz val="9"/>
        <rFont val="Verdana"/>
        <family val="2"/>
      </rPr>
      <t xml:space="preserve"> Ольга, 2004</t>
    </r>
  </si>
  <si>
    <t>057904</t>
  </si>
  <si>
    <r>
      <t>КАМЕЛИЯ-</t>
    </r>
    <r>
      <rPr>
        <sz val="9"/>
        <rFont val="Verdana"/>
        <family val="2"/>
      </rPr>
      <t>16, коб., сер., полукр., Калидор, Россия</t>
    </r>
  </si>
  <si>
    <t>023231</t>
  </si>
  <si>
    <t>Филиппова Н.</t>
  </si>
  <si>
    <t>Дровалев А.</t>
  </si>
  <si>
    <t>КСК "Карьер"/
Санкт-Петербург</t>
  </si>
  <si>
    <r>
      <t xml:space="preserve">ЯПЕЕВА </t>
    </r>
    <r>
      <rPr>
        <sz val="9"/>
        <rFont val="Verdana"/>
        <family val="2"/>
      </rPr>
      <t>Александра, 2008</t>
    </r>
  </si>
  <si>
    <t>043208</t>
  </si>
  <si>
    <r>
      <t>БРИТАНЕЦ</t>
    </r>
    <r>
      <rPr>
        <sz val="9"/>
        <rFont val="Verdana"/>
        <family val="2"/>
      </rPr>
      <t>-12, мер., зол.-рыж., донск., Бард, Россия</t>
    </r>
  </si>
  <si>
    <t>023251</t>
  </si>
  <si>
    <r>
      <t>КУЛАКОВА</t>
    </r>
    <r>
      <rPr>
        <sz val="9"/>
        <rFont val="Verdana"/>
        <family val="2"/>
      </rPr>
      <t xml:space="preserve"> Адриана, 2003</t>
    </r>
  </si>
  <si>
    <t>013903</t>
  </si>
  <si>
    <r>
      <t>АРАМИСС-</t>
    </r>
    <r>
      <rPr>
        <sz val="9"/>
        <rFont val="Verdana"/>
        <family val="2"/>
      </rPr>
      <t>16, мер., гнед., латв., Аве Сол, Латвия</t>
    </r>
  </si>
  <si>
    <t>023097</t>
  </si>
  <si>
    <t>Кулакова А.</t>
  </si>
  <si>
    <t>Чернышева В.</t>
  </si>
  <si>
    <t>КСК "Адвис" /
Ленинградская область</t>
  </si>
  <si>
    <r>
      <t xml:space="preserve">ПУЗЯН </t>
    </r>
    <r>
      <rPr>
        <sz val="9"/>
        <rFont val="Verdana"/>
        <family val="2"/>
      </rPr>
      <t>Мария, 2005</t>
    </r>
  </si>
  <si>
    <t>095805</t>
  </si>
  <si>
    <r>
      <t>БЕЙЛИ</t>
    </r>
    <r>
      <rPr>
        <sz val="9"/>
        <rFont val="Verdana"/>
        <family val="2"/>
      </rPr>
      <t>-08, мер., гнед., латв., Бакарди, Латвия</t>
    </r>
  </si>
  <si>
    <t>025832</t>
  </si>
  <si>
    <t>Пузян А.</t>
  </si>
  <si>
    <t>110 см</t>
  </si>
  <si>
    <t>115 см</t>
  </si>
  <si>
    <t xml:space="preserve">4 этап </t>
  </si>
  <si>
    <t>100 см</t>
  </si>
  <si>
    <t>120 см</t>
  </si>
  <si>
    <r>
      <t xml:space="preserve">ВЕБЕР </t>
    </r>
    <r>
      <rPr>
        <sz val="9"/>
        <rFont val="Verdana"/>
        <family val="2"/>
      </rPr>
      <t>Ксения, 2007</t>
    </r>
  </si>
  <si>
    <t>012007</t>
  </si>
  <si>
    <r>
      <t>КЛАУД ОФ ГЛОРИ</t>
    </r>
    <r>
      <rPr>
        <sz val="9"/>
        <rFont val="Verdana"/>
        <family val="2"/>
      </rPr>
      <t>-14 (135), жер.,сол., уэльск. пони, Турниньяс Гизмо, КЗ Ковчег</t>
    </r>
  </si>
  <si>
    <t>020513</t>
  </si>
  <si>
    <t>Вебер А.</t>
  </si>
  <si>
    <t>Артарова В.</t>
  </si>
  <si>
    <t>КЗ "Ковчег"/
 Санкт-Петербург</t>
  </si>
  <si>
    <r>
      <t>ШЕВЕЛЬКО</t>
    </r>
    <r>
      <rPr>
        <sz val="9"/>
        <rFont val="Verdana"/>
        <family val="2"/>
      </rPr>
      <t xml:space="preserve"> Марина, 2009</t>
    </r>
  </si>
  <si>
    <t>009109</t>
  </si>
  <si>
    <r>
      <t>ЛЕДИ БЛЭК</t>
    </r>
    <r>
      <rPr>
        <sz val="9"/>
        <rFont val="Verdana"/>
        <family val="2"/>
      </rPr>
      <t>-10, коб., вор. класс пони, Пан Поле , Украина</t>
    </r>
  </si>
  <si>
    <t>017449</t>
  </si>
  <si>
    <t>Шевелько Ю.</t>
  </si>
  <si>
    <t>Вахитова А.</t>
  </si>
  <si>
    <t>КЗ "Ковчег"/
Санкт-Петербург</t>
  </si>
  <si>
    <r>
      <t xml:space="preserve">ИВАНОВА </t>
    </r>
    <r>
      <rPr>
        <sz val="9"/>
        <rFont val="Verdana"/>
        <family val="2"/>
      </rPr>
      <t>Мария, 2009</t>
    </r>
  </si>
  <si>
    <t>005809</t>
  </si>
  <si>
    <r>
      <t>ЛАВАНДЕР БАЙ ВЕРОНА-</t>
    </r>
    <r>
      <rPr>
        <sz val="9"/>
        <rFont val="Verdana"/>
        <family val="2"/>
      </rPr>
      <t>12 (126), коб., рыж., уэльск. пони, Бритон Дэй, Московская область</t>
    </r>
  </si>
  <si>
    <t>020053</t>
  </si>
  <si>
    <t>Поляков Ф.</t>
  </si>
  <si>
    <t>Григорьева Е.</t>
  </si>
  <si>
    <t>КСК "Киннар" /
Ленинградская область</t>
  </si>
  <si>
    <r>
      <t>КОРОЛЁВА</t>
    </r>
    <r>
      <rPr>
        <sz val="9"/>
        <rFont val="Verdana"/>
        <family val="2"/>
      </rPr>
      <t xml:space="preserve"> Анна</t>
    </r>
  </si>
  <si>
    <r>
      <t>ЭГОИСТ</t>
    </r>
    <r>
      <rPr>
        <sz val="9"/>
        <rFont val="Verdana"/>
        <family val="2"/>
      </rPr>
      <t>-16, мер., вор-чал., полукр., Эликсир, Россия</t>
    </r>
  </si>
  <si>
    <t>Экохутор "Игогошка"/
Ленинградская область</t>
  </si>
  <si>
    <r>
      <t>ПЫЛОВ</t>
    </r>
    <r>
      <rPr>
        <sz val="9"/>
        <rFont val="Verdana"/>
        <family val="2"/>
      </rPr>
      <t xml:space="preserve"> Иван, 2005</t>
    </r>
  </si>
  <si>
    <t>067005</t>
  </si>
  <si>
    <r>
      <t>МАССОН-</t>
    </r>
    <r>
      <rPr>
        <sz val="9"/>
        <rFont val="Verdana"/>
        <family val="2"/>
      </rPr>
      <t>09, мер., т.-гнед., буд., Мадьяр, Россия</t>
    </r>
  </si>
  <si>
    <t>017409</t>
  </si>
  <si>
    <t>Кравченко А.</t>
  </si>
  <si>
    <t>КСК "Велес" / 
Санкт-Петербург</t>
  </si>
  <si>
    <r>
      <t>ПЛАКСО</t>
    </r>
    <r>
      <rPr>
        <sz val="9"/>
        <rFont val="Verdana"/>
        <family val="2"/>
      </rPr>
      <t xml:space="preserve"> София, 2008</t>
    </r>
  </si>
  <si>
    <t>066908</t>
  </si>
  <si>
    <r>
      <t>КОШКИНА</t>
    </r>
    <r>
      <rPr>
        <sz val="9"/>
        <rFont val="Verdana"/>
        <family val="2"/>
      </rPr>
      <t xml:space="preserve"> Софья, 2009</t>
    </r>
  </si>
  <si>
    <t>047109</t>
  </si>
  <si>
    <t>Матусевич А.</t>
  </si>
  <si>
    <r>
      <rPr>
        <b/>
        <sz val="9"/>
        <rFont val="Verdana"/>
        <family val="2"/>
      </rPr>
      <t>ПАНИНА</t>
    </r>
    <r>
      <rPr>
        <sz val="9"/>
        <rFont val="Verdana"/>
        <family val="2"/>
      </rPr>
      <t xml:space="preserve"> Дарья, 2006</t>
    </r>
  </si>
  <si>
    <t>077806</t>
  </si>
  <si>
    <r>
      <t>ЗАВЕТНАЯ</t>
    </r>
    <r>
      <rPr>
        <sz val="9"/>
        <rFont val="Verdana"/>
        <family val="2"/>
      </rPr>
      <t>-99, коб., гнед., полукр., неизв., Россия</t>
    </r>
  </si>
  <si>
    <t>022742</t>
  </si>
  <si>
    <t>Зайцева О.</t>
  </si>
  <si>
    <t>КК "Кошкинский фарватер"/
Ленинградская область</t>
  </si>
  <si>
    <r>
      <t xml:space="preserve">МОРОЗОВА </t>
    </r>
    <r>
      <rPr>
        <sz val="9"/>
        <rFont val="Verdana"/>
        <family val="2"/>
      </rPr>
      <t>Анастасия, 2007</t>
    </r>
  </si>
  <si>
    <r>
      <t>ОПЕН ХАРД</t>
    </r>
    <r>
      <rPr>
        <sz val="9"/>
        <rFont val="Verdana"/>
        <family val="2"/>
      </rPr>
      <t>-11, мер., гнед., полукр., Огастен, Россия</t>
    </r>
  </si>
  <si>
    <t>026620</t>
  </si>
  <si>
    <t>Иванова Л.</t>
  </si>
  <si>
    <t>Федорова А.</t>
  </si>
  <si>
    <t>КСК "Гардарика" /
Новгородская область</t>
  </si>
  <si>
    <r>
      <t>ЯКОВЛЕВА</t>
    </r>
    <r>
      <rPr>
        <sz val="9"/>
        <rFont val="Verdana"/>
        <family val="2"/>
      </rPr>
      <t xml:space="preserve"> Алина, 2007</t>
    </r>
  </si>
  <si>
    <r>
      <t>БОИНГ 555</t>
    </r>
    <r>
      <rPr>
        <sz val="9"/>
        <rFont val="Verdana"/>
        <family val="2"/>
      </rPr>
      <t>-11, мер., рыж., полукр., неизв., Алтайский край</t>
    </r>
  </si>
  <si>
    <t>026084</t>
  </si>
  <si>
    <r>
      <t xml:space="preserve">КОРНЕЙЦЕВА </t>
    </r>
    <r>
      <rPr>
        <sz val="9"/>
        <rFont val="Verdana"/>
        <family val="2"/>
      </rPr>
      <t>Ольга, 2007</t>
    </r>
  </si>
  <si>
    <r>
      <t xml:space="preserve">БОГОМОЛОВА </t>
    </r>
    <r>
      <rPr>
        <sz val="9"/>
        <rFont val="Verdana"/>
        <family val="2"/>
      </rPr>
      <t>Алёна, 2007</t>
    </r>
  </si>
  <si>
    <r>
      <t>АЛАН-</t>
    </r>
    <r>
      <rPr>
        <sz val="9"/>
        <rFont val="Verdana"/>
        <family val="2"/>
      </rPr>
      <t>07, мер., рыж., полукр., Альбатрос, Новгородская обл.</t>
    </r>
  </si>
  <si>
    <t>014658</t>
  </si>
  <si>
    <r>
      <t>ПЫЛАТЫК</t>
    </r>
    <r>
      <rPr>
        <sz val="9"/>
        <rFont val="Verdana"/>
        <family val="2"/>
      </rPr>
      <t xml:space="preserve"> Анастасия, 2009</t>
    </r>
  </si>
  <si>
    <t>049909</t>
  </si>
  <si>
    <r>
      <t>МОТИВ</t>
    </r>
    <r>
      <rPr>
        <sz val="9"/>
        <rFont val="Verdana"/>
        <family val="2"/>
      </rPr>
      <t xml:space="preserve"> -13, мер., т.-гн., полукр., Белоснежный, Ленинградская обл</t>
    </r>
  </si>
  <si>
    <t>025529</t>
  </si>
  <si>
    <r>
      <t>ЛИБРЕТТО</t>
    </r>
    <r>
      <rPr>
        <sz val="9"/>
        <rFont val="Verdana"/>
        <family val="2"/>
      </rPr>
      <t>-13 (146), коб., гнед., полукр., Барбарис, Россия</t>
    </r>
  </si>
  <si>
    <t>017425</t>
  </si>
  <si>
    <t>Доманчук Л.</t>
  </si>
  <si>
    <r>
      <t xml:space="preserve">БЫКОВА </t>
    </r>
    <r>
      <rPr>
        <sz val="9"/>
        <rFont val="Verdana"/>
        <family val="2"/>
      </rPr>
      <t>Варвара, 2003</t>
    </r>
  </si>
  <si>
    <t>132403</t>
  </si>
  <si>
    <r>
      <t>ФРУ-ФРУ</t>
    </r>
    <r>
      <rPr>
        <sz val="9"/>
        <rFont val="Verdana"/>
        <family val="2"/>
      </rPr>
      <t>-06, коб., вор., полукр., неизв., Беларусь</t>
    </r>
  </si>
  <si>
    <r>
      <t xml:space="preserve">ДЮБЕНКО </t>
    </r>
    <r>
      <rPr>
        <sz val="9"/>
        <rFont val="Verdana"/>
        <family val="2"/>
      </rPr>
      <t>Таисия</t>
    </r>
  </si>
  <si>
    <t>040795</t>
  </si>
  <si>
    <r>
      <t>РЕПРИЗА</t>
    </r>
    <r>
      <rPr>
        <sz val="9"/>
        <rFont val="Verdana"/>
        <family val="2"/>
      </rPr>
      <t>-07, коб., вор., полукр., Заказник, Россия</t>
    </r>
  </si>
  <si>
    <t>026405</t>
  </si>
  <si>
    <t>Юницкая И.</t>
  </si>
  <si>
    <r>
      <t xml:space="preserve">СЕМЕНИХИНА </t>
    </r>
    <r>
      <rPr>
        <sz val="9"/>
        <rFont val="Verdana"/>
        <family val="2"/>
      </rPr>
      <t>Анастасия, 2004</t>
    </r>
  </si>
  <si>
    <t>085904</t>
  </si>
  <si>
    <r>
      <t>ЛИЛИ БЭД</t>
    </r>
    <r>
      <rPr>
        <sz val="9"/>
        <rFont val="Verdana"/>
        <family val="2"/>
      </rPr>
      <t>-13</t>
    </r>
    <r>
      <rPr>
        <b/>
        <sz val="9"/>
        <rFont val="Verdana"/>
        <family val="2"/>
      </rPr>
      <t>,</t>
    </r>
    <r>
      <rPr>
        <sz val="9"/>
        <rFont val="Verdana"/>
        <family val="2"/>
      </rPr>
      <t xml:space="preserve"> коб., бул., полукр., Хитон, Ленинградская обл.</t>
    </r>
  </si>
  <si>
    <t>020502</t>
  </si>
  <si>
    <t>Семенихина С.</t>
  </si>
  <si>
    <r>
      <rPr>
        <b/>
        <sz val="9"/>
        <rFont val="Verdana"/>
        <family val="2"/>
      </rPr>
      <t xml:space="preserve">ПАВЛОВСКАЯ </t>
    </r>
    <r>
      <rPr>
        <sz val="9"/>
        <rFont val="Verdana"/>
        <family val="2"/>
      </rPr>
      <t>Грета, 2007</t>
    </r>
  </si>
  <si>
    <t>003807</t>
  </si>
  <si>
    <r>
      <t>БРОНХЕУЛОГ СПАНГОЛД</t>
    </r>
    <r>
      <rPr>
        <sz val="9"/>
        <rFont val="Verdana"/>
        <family val="2"/>
      </rPr>
      <t>-10 (132), жер., палом., уэльск. пони, Эиар Фигаро, Великобритания</t>
    </r>
  </si>
  <si>
    <t>016198</t>
  </si>
  <si>
    <t>Павловский А.</t>
  </si>
  <si>
    <r>
      <t xml:space="preserve">ЮНИЦКАЯ </t>
    </r>
    <r>
      <rPr>
        <sz val="9"/>
        <rFont val="Verdana"/>
        <family val="2"/>
      </rPr>
      <t>Ева-Анжелика, 2008</t>
    </r>
  </si>
  <si>
    <t>042408</t>
  </si>
  <si>
    <r>
      <t xml:space="preserve">ДУБРОВИНА </t>
    </r>
    <r>
      <rPr>
        <sz val="9"/>
        <rFont val="Verdana"/>
        <family val="2"/>
      </rPr>
      <t>Дарья, 2007</t>
    </r>
  </si>
  <si>
    <r>
      <t>КРЕЧЕТ-</t>
    </r>
    <r>
      <rPr>
        <sz val="9"/>
        <rFont val="Verdana"/>
        <family val="2"/>
      </rPr>
      <t>07, мер., т.-гнед., полукр., неизв., Псковская обл.</t>
    </r>
  </si>
  <si>
    <t>016552</t>
  </si>
  <si>
    <t>Николаева А.</t>
  </si>
  <si>
    <r>
      <t xml:space="preserve">КРЫЛОВА </t>
    </r>
    <r>
      <rPr>
        <sz val="9"/>
        <rFont val="Verdana"/>
        <family val="2"/>
      </rPr>
      <t>Анна, 2004</t>
    </r>
  </si>
  <si>
    <t>130804</t>
  </si>
  <si>
    <r>
      <t>ГОРОСКОП</t>
    </r>
    <r>
      <rPr>
        <sz val="9"/>
        <rFont val="Verdana"/>
        <family val="2"/>
      </rPr>
      <t>-13, мер., вор., полукр., неизв., Россия</t>
    </r>
  </si>
  <si>
    <r>
      <t>КОТНОВА</t>
    </r>
    <r>
      <rPr>
        <sz val="9"/>
        <rFont val="Verdana"/>
        <family val="2"/>
      </rPr>
      <t xml:space="preserve"> Евгения, 2008</t>
    </r>
  </si>
  <si>
    <t>033008</t>
  </si>
  <si>
    <r>
      <t>ВИЗАВИ</t>
    </r>
    <r>
      <rPr>
        <sz val="9"/>
        <rFont val="Verdana"/>
        <family val="2"/>
      </rPr>
      <t>-12, коб., гнед., полукр., Веймар, Ленинградская обл.</t>
    </r>
  </si>
  <si>
    <t>022744</t>
  </si>
  <si>
    <r>
      <t xml:space="preserve">ИЛЬИНА </t>
    </r>
    <r>
      <rPr>
        <sz val="9"/>
        <rFont val="Verdana"/>
        <family val="2"/>
      </rPr>
      <t>Елизавета, 2008</t>
    </r>
  </si>
  <si>
    <t>067608</t>
  </si>
  <si>
    <r>
      <t>ЭМИРИХ</t>
    </r>
    <r>
      <rPr>
        <sz val="9"/>
        <rFont val="Verdana"/>
        <family val="2"/>
      </rPr>
      <t>-09, мер., рыж., полукр., Эридан, Россия</t>
    </r>
  </si>
  <si>
    <t>КК "Кошкинский фарватер"/ 
Ленинградская область</t>
  </si>
  <si>
    <r>
      <t>КОМИССАРОВА</t>
    </r>
    <r>
      <rPr>
        <sz val="9"/>
        <rFont val="Verdana"/>
        <family val="2"/>
      </rPr>
      <t xml:space="preserve"> Кристина, 2007</t>
    </r>
  </si>
  <si>
    <t>040707</t>
  </si>
  <si>
    <r>
      <t>ПАЛЛАДА</t>
    </r>
    <r>
      <rPr>
        <sz val="9"/>
        <rFont val="Verdana"/>
        <family val="2"/>
      </rPr>
      <t>-05, коб., рыж., рус.рыс., Пирвели Даси, ПКЗ "Псковский"</t>
    </r>
  </si>
  <si>
    <t>006588</t>
  </si>
  <si>
    <t>КЗ Калгановский</t>
  </si>
  <si>
    <t>Сокырка И.</t>
  </si>
  <si>
    <t>КЗ "Калгановский"/ 
Ленинградская область</t>
  </si>
  <si>
    <r>
      <t xml:space="preserve">МИХАЙЛОВА </t>
    </r>
    <r>
      <rPr>
        <sz val="9"/>
        <rFont val="Verdana"/>
        <family val="2"/>
      </rPr>
      <t>Виктория, 2006</t>
    </r>
  </si>
  <si>
    <r>
      <t>СИМФОНИЯ-</t>
    </r>
    <r>
      <rPr>
        <sz val="9"/>
        <rFont val="Verdana"/>
        <family val="2"/>
      </rPr>
      <t>08, коб., гнед., орл. рыс., Фарфор, Новгородская обл.</t>
    </r>
  </si>
  <si>
    <t>016754</t>
  </si>
  <si>
    <r>
      <t xml:space="preserve">ОДИНЦОВА </t>
    </r>
    <r>
      <rPr>
        <sz val="9"/>
        <rFont val="Verdana"/>
        <family val="2"/>
      </rPr>
      <t>Дарья, 2004</t>
    </r>
  </si>
  <si>
    <r>
      <t>ЛУННАЯ СОНАТА</t>
    </r>
    <r>
      <rPr>
        <sz val="9"/>
        <rFont val="Verdana"/>
        <family val="2"/>
      </rPr>
      <t>-16, коб., игрен., полукр., неизв., Россия</t>
    </r>
  </si>
  <si>
    <t>Любимова Е.</t>
  </si>
  <si>
    <r>
      <t xml:space="preserve">БУДКО </t>
    </r>
    <r>
      <rPr>
        <sz val="9"/>
        <rFont val="Verdana"/>
        <family val="2"/>
      </rPr>
      <t>Анна, 2006</t>
    </r>
  </si>
  <si>
    <t>051706</t>
  </si>
  <si>
    <r>
      <t>РОЗАЛИЯ</t>
    </r>
    <r>
      <rPr>
        <sz val="9"/>
        <rFont val="Verdana"/>
        <family val="2"/>
      </rPr>
      <t xml:space="preserve"> -14, коб., гн., полукр., Ротэйбл 47, Московская обл</t>
    </r>
  </si>
  <si>
    <t>025528</t>
  </si>
  <si>
    <t>Овсянникова Н.</t>
  </si>
  <si>
    <t>025928</t>
  </si>
  <si>
    <t>КСК «Баядера Тим» /
Ленинградская область</t>
  </si>
  <si>
    <r>
      <t>ЧУРСИНОВА</t>
    </r>
    <r>
      <rPr>
        <sz val="9"/>
        <rFont val="Verdana"/>
        <family val="2"/>
      </rPr>
      <t xml:space="preserve"> Анастасия, 2008</t>
    </r>
  </si>
  <si>
    <r>
      <t xml:space="preserve">ПЕТРОВ </t>
    </r>
    <r>
      <rPr>
        <sz val="9"/>
        <rFont val="Verdana"/>
        <family val="2"/>
      </rPr>
      <t>Иннокентий, 2005</t>
    </r>
  </si>
  <si>
    <t>121105</t>
  </si>
  <si>
    <r>
      <t xml:space="preserve">КУРГУЗОВА </t>
    </r>
    <r>
      <rPr>
        <sz val="9"/>
        <rFont val="Verdana"/>
        <family val="2"/>
      </rPr>
      <t>Татьяна</t>
    </r>
  </si>
  <si>
    <t>024890</t>
  </si>
  <si>
    <r>
      <t>КАТИФА</t>
    </r>
    <r>
      <rPr>
        <sz val="9"/>
        <rFont val="Verdana"/>
        <family val="2"/>
      </rPr>
      <t>-12, коб., рыж. орл., Фарфор, Новгородская обл</t>
    </r>
  </si>
  <si>
    <t>022728</t>
  </si>
  <si>
    <t>Михайлова А.</t>
  </si>
  <si>
    <t>Химченко М.</t>
  </si>
  <si>
    <t>КСК "Приор"/
Ленинградкая область</t>
  </si>
  <si>
    <r>
      <t>КОРЖ</t>
    </r>
    <r>
      <rPr>
        <sz val="9"/>
        <rFont val="Verdana"/>
        <family val="2"/>
      </rPr>
      <t xml:space="preserve"> Алёна, 2004</t>
    </r>
  </si>
  <si>
    <t>097504</t>
  </si>
  <si>
    <t>Королева А.</t>
  </si>
  <si>
    <r>
      <t>ПЕТРОВА</t>
    </r>
    <r>
      <rPr>
        <sz val="9"/>
        <rFont val="Verdana"/>
        <family val="2"/>
      </rPr>
      <t xml:space="preserve"> Мария, 2006</t>
    </r>
  </si>
  <si>
    <r>
      <t xml:space="preserve">САВВИНА </t>
    </r>
    <r>
      <rPr>
        <sz val="9"/>
        <rFont val="Verdana"/>
        <family val="2"/>
      </rPr>
      <t>Снежана</t>
    </r>
  </si>
  <si>
    <t>033292</t>
  </si>
  <si>
    <r>
      <t>ГОЛДЕН БОЙ</t>
    </r>
    <r>
      <rPr>
        <sz val="9"/>
        <rFont val="Verdana"/>
        <family val="2"/>
      </rPr>
      <t>-09, мер., сол., полукр., Ирис, Россия</t>
    </r>
  </si>
  <si>
    <r>
      <t xml:space="preserve">ГЛАЗУНОВА </t>
    </r>
    <r>
      <rPr>
        <sz val="9"/>
        <rFont val="Verdana"/>
        <family val="2"/>
      </rPr>
      <t>София, 2004</t>
    </r>
  </si>
  <si>
    <r>
      <t>БУЛАНА</t>
    </r>
    <r>
      <rPr>
        <sz val="9"/>
        <rFont val="Verdana"/>
        <family val="2"/>
      </rPr>
      <t>-06, коб., сер., орл.рыс., Улан, Владимирская обл.</t>
    </r>
  </si>
  <si>
    <t>025826</t>
  </si>
  <si>
    <t>Мазикина В.</t>
  </si>
  <si>
    <r>
      <t xml:space="preserve">ПЛАКСО </t>
    </r>
    <r>
      <rPr>
        <sz val="9"/>
        <rFont val="Verdana"/>
        <family val="2"/>
      </rPr>
      <t>София, 2008</t>
    </r>
  </si>
  <si>
    <r>
      <t xml:space="preserve">МАСЛЯКОВА </t>
    </r>
    <r>
      <rPr>
        <sz val="9"/>
        <rFont val="Verdana"/>
        <family val="2"/>
      </rPr>
      <t>Надежда</t>
    </r>
  </si>
  <si>
    <t>010885</t>
  </si>
  <si>
    <r>
      <t>ОЧАРОВАТЕЛЬНЫЙ КОРСАР</t>
    </r>
    <r>
      <rPr>
        <sz val="9"/>
        <rFont val="Verdana"/>
        <family val="2"/>
      </rPr>
      <t>-09, мер., гн. рыс.пом., , к/з "Барская Усадьба"</t>
    </r>
  </si>
  <si>
    <t>008950</t>
  </si>
  <si>
    <t>Ефисова О.</t>
  </si>
  <si>
    <t>Стулова Е.</t>
  </si>
  <si>
    <r>
      <t>ЧУРСИНОВА</t>
    </r>
    <r>
      <rPr>
        <sz val="9"/>
        <rFont val="Verdana"/>
        <family val="2"/>
      </rPr>
      <t xml:space="preserve"> Екатерина</t>
    </r>
  </si>
  <si>
    <r>
      <t>МАКЕДОН-</t>
    </r>
    <r>
      <rPr>
        <sz val="9"/>
        <rFont val="Verdana"/>
        <family val="2"/>
      </rPr>
      <t>14, жер., т.-гнед., ганн., Дрейф, Ленинградская область</t>
    </r>
  </si>
  <si>
    <t>023011</t>
  </si>
  <si>
    <r>
      <t xml:space="preserve">АВДЕЕВА </t>
    </r>
    <r>
      <rPr>
        <sz val="9"/>
        <rFont val="Verdana"/>
        <family val="2"/>
      </rPr>
      <t>Евгения</t>
    </r>
  </si>
  <si>
    <r>
      <t>КЭЙП САНСЭТ</t>
    </r>
    <r>
      <rPr>
        <sz val="9"/>
        <rFont val="Verdana"/>
        <family val="2"/>
      </rPr>
      <t>-10, коб., гнед., эст.спорт., Кэш Эш, Эстония</t>
    </r>
  </si>
  <si>
    <t>020546</t>
  </si>
  <si>
    <t>Сидорова Н.</t>
  </si>
  <si>
    <r>
      <t>ХАЛИУС</t>
    </r>
    <r>
      <rPr>
        <sz val="9"/>
        <rFont val="Verdana"/>
        <family val="2"/>
      </rPr>
      <t>-05,  мер., рыж. трак., Хелерис, Литва</t>
    </r>
  </si>
  <si>
    <r>
      <t xml:space="preserve">ФРОЛКИНА </t>
    </r>
    <r>
      <rPr>
        <sz val="9"/>
        <rFont val="Verdana"/>
        <family val="2"/>
      </rPr>
      <t>Мария, 2007</t>
    </r>
  </si>
  <si>
    <t>5 этап 08.08.21 100 см</t>
  </si>
  <si>
    <r>
      <t xml:space="preserve">МАТУСЕВИЧ </t>
    </r>
    <r>
      <rPr>
        <sz val="9"/>
        <rFont val="Verdana"/>
        <family val="2"/>
      </rPr>
      <t>Анастасия</t>
    </r>
  </si>
  <si>
    <r>
      <t xml:space="preserve">БЫСТРОВА </t>
    </r>
    <r>
      <rPr>
        <sz val="9"/>
        <rFont val="Verdana"/>
        <family val="2"/>
      </rPr>
      <t>Ольга, 2004</t>
    </r>
  </si>
  <si>
    <r>
      <t>МИХАЙЛОВА</t>
    </r>
    <r>
      <rPr>
        <sz val="9"/>
        <rFont val="Verdana"/>
        <family val="2"/>
      </rPr>
      <t xml:space="preserve"> Диана, 2005</t>
    </r>
  </si>
  <si>
    <t>055905</t>
  </si>
  <si>
    <t>Корнеева А.</t>
  </si>
  <si>
    <t>КСК "Приор"/
Санкт-Петербург</t>
  </si>
  <si>
    <t>Финал 26.09.21 105 см</t>
  </si>
  <si>
    <t>Финал 26.09.21 115 см</t>
  </si>
  <si>
    <t>Финал 26.09.21 120 см</t>
  </si>
  <si>
    <t>14.03.21</t>
  </si>
  <si>
    <t>09.01.21</t>
  </si>
  <si>
    <t>10.01.21</t>
  </si>
  <si>
    <t>20.06.21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</si>
</sst>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* #,##0_);_(* \(#,##0\);_(* &quot;-&quot;_);_(@_)"/>
    <numFmt numFmtId="182" formatCode="_(\$* #,##0.00_);_(\$* \(#,##0.00\);_(\$* \-??_);_(@_)"/>
    <numFmt numFmtId="183" formatCode="_-* #,##0.00&quot;р.&quot;_-;\-* #,##0.00&quot;р.&quot;_-;_-* \-??&quot;р.&quot;_-;_-@_-"/>
    <numFmt numFmtId="184" formatCode="0.000"/>
    <numFmt numFmtId="185" formatCode="[$-FC19]d\ mmmm\ yyyy\ &quot;г.&quot;"/>
    <numFmt numFmtId="186" formatCode="dd/mm/yy;@"/>
  </numFmts>
  <fonts count="40">
    <font>
      <sz val="10"/>
      <name val="Arial Cyr"/>
      <family val="0"/>
    </font>
    <font>
      <b/>
      <sz val="14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9"/>
      <name val="Verdana"/>
      <family val="2"/>
    </font>
    <font>
      <sz val="8"/>
      <name val="Arial Cyr"/>
      <family val="0"/>
    </font>
    <font>
      <sz val="11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sz val="9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sz val="11"/>
      <color indexed="8"/>
      <name val="Calibri"/>
      <family val="2"/>
    </font>
    <font>
      <sz val="11"/>
      <name val="Arial Cyr"/>
      <family val="0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1"/>
      <color indexed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Verdana"/>
      <family val="2"/>
    </font>
    <font>
      <sz val="8"/>
      <name val="Verdana"/>
      <family val="2"/>
    </font>
    <font>
      <sz val="9"/>
      <color indexed="36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4" fillId="0" borderId="0" applyFont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3" fontId="2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2" fillId="0" borderId="0" applyFill="0" applyBorder="0" applyAlignment="0" applyProtection="0"/>
    <xf numFmtId="170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53">
    <xf numFmtId="0" fontId="0" fillId="0" borderId="0" xfId="0" applyAlignment="1">
      <alignment/>
    </xf>
    <xf numFmtId="0" fontId="3" fillId="0" borderId="0" xfId="112" applyFont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0" xfId="112" applyFont="1" applyFill="1" applyAlignment="1" applyProtection="1">
      <alignment vertical="center"/>
      <protection locked="0"/>
    </xf>
    <xf numFmtId="0" fontId="3" fillId="0" borderId="0" xfId="112" applyFont="1" applyAlignment="1" applyProtection="1">
      <alignment horizontal="center" vertical="center"/>
      <protection locked="0"/>
    </xf>
    <xf numFmtId="0" fontId="3" fillId="0" borderId="0" xfId="112" applyFont="1" applyAlignment="1" applyProtection="1">
      <alignment vertical="center"/>
      <protection locked="0"/>
    </xf>
    <xf numFmtId="0" fontId="10" fillId="0" borderId="0" xfId="112" applyFont="1" applyAlignment="1" applyProtection="1">
      <alignment horizontal="center" vertical="center"/>
      <protection locked="0"/>
    </xf>
    <xf numFmtId="0" fontId="10" fillId="0" borderId="0" xfId="112" applyFont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2" fillId="0" borderId="0" xfId="112" applyFont="1" applyProtection="1">
      <alignment/>
      <protection locked="0"/>
    </xf>
    <xf numFmtId="0" fontId="13" fillId="0" borderId="0" xfId="112" applyFont="1" applyAlignment="1" applyProtection="1">
      <alignment horizontal="center"/>
      <protection locked="0"/>
    </xf>
    <xf numFmtId="0" fontId="13" fillId="0" borderId="0" xfId="112" applyFont="1" applyProtection="1">
      <alignment/>
      <protection locked="0"/>
    </xf>
    <xf numFmtId="0" fontId="9" fillId="0" borderId="0" xfId="112" applyFont="1" applyAlignment="1" applyProtection="1">
      <alignment horizontal="center" vertical="center"/>
      <protection locked="0"/>
    </xf>
    <xf numFmtId="0" fontId="3" fillId="0" borderId="0" xfId="112" applyFont="1" applyAlignment="1" applyProtection="1">
      <alignment horizontal="left" vertical="center"/>
      <protection locked="0"/>
    </xf>
    <xf numFmtId="0" fontId="3" fillId="0" borderId="10" xfId="112" applyFont="1" applyFill="1" applyBorder="1" applyAlignment="1" applyProtection="1">
      <alignment horizontal="center" vertical="center" wrapText="1"/>
      <protection locked="0"/>
    </xf>
    <xf numFmtId="0" fontId="9" fillId="0" borderId="0" xfId="112" applyFont="1" applyAlignment="1" applyProtection="1">
      <alignment wrapText="1"/>
      <protection locked="0"/>
    </xf>
    <xf numFmtId="49" fontId="9" fillId="0" borderId="0" xfId="112" applyNumberFormat="1" applyFont="1" applyAlignment="1" applyProtection="1">
      <alignment wrapText="1"/>
      <protection locked="0"/>
    </xf>
    <xf numFmtId="0" fontId="9" fillId="0" borderId="0" xfId="112" applyFont="1" applyAlignment="1" applyProtection="1">
      <alignment shrinkToFit="1"/>
      <protection locked="0"/>
    </xf>
    <xf numFmtId="0" fontId="9" fillId="0" borderId="0" xfId="112" applyFont="1" applyAlignment="1" applyProtection="1">
      <alignment horizontal="center"/>
      <protection locked="0"/>
    </xf>
    <xf numFmtId="0" fontId="4" fillId="23" borderId="10" xfId="112" applyFont="1" applyFill="1" applyBorder="1" applyAlignment="1" applyProtection="1">
      <alignment horizontal="center" vertical="center" wrapText="1"/>
      <protection locked="0"/>
    </xf>
    <xf numFmtId="0" fontId="4" fillId="23" borderId="10" xfId="112" applyFont="1" applyFill="1" applyBorder="1" applyAlignment="1" applyProtection="1">
      <alignment horizontal="center" vertical="center" textRotation="90" wrapText="1"/>
      <protection locked="0"/>
    </xf>
    <xf numFmtId="49" fontId="4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91" applyFont="1" applyFill="1" applyBorder="1" applyAlignment="1" applyProtection="1">
      <alignment horizontal="center" vertical="center" wrapText="1"/>
      <protection locked="0"/>
    </xf>
    <xf numFmtId="49" fontId="9" fillId="0" borderId="10" xfId="6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121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15" applyFont="1" applyFill="1" applyBorder="1" applyAlignment="1" applyProtection="1">
      <alignment horizontal="center" vertical="center"/>
      <protection locked="0"/>
    </xf>
    <xf numFmtId="49" fontId="4" fillId="0" borderId="10" xfId="58" applyNumberFormat="1" applyFont="1" applyFill="1" applyBorder="1" applyAlignment="1" applyProtection="1">
      <alignment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49" fontId="9" fillId="0" borderId="10" xfId="107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23" applyFont="1" applyFill="1" applyBorder="1" applyAlignment="1" applyProtection="1">
      <alignment horizontal="center" vertical="center"/>
      <protection locked="0"/>
    </xf>
    <xf numFmtId="0" fontId="4" fillId="0" borderId="10" xfId="119" applyFont="1" applyFill="1" applyBorder="1" applyAlignment="1" applyProtection="1">
      <alignment horizontal="left" vertical="center" wrapText="1"/>
      <protection locked="0"/>
    </xf>
    <xf numFmtId="0" fontId="9" fillId="24" borderId="10" xfId="104" applyFont="1" applyFill="1" applyBorder="1" applyAlignment="1">
      <alignment horizontal="center" vertical="center" shrinkToFit="1"/>
      <protection/>
    </xf>
    <xf numFmtId="49" fontId="9" fillId="0" borderId="10" xfId="51" applyNumberFormat="1" applyFont="1" applyFill="1" applyBorder="1" applyAlignment="1" applyProtection="1">
      <alignment horizontal="center" vertical="center"/>
      <protection locked="0"/>
    </xf>
    <xf numFmtId="49" fontId="9" fillId="0" borderId="10" xfId="12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12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>
      <alignment horizontal="center" vertical="center" wrapText="1"/>
    </xf>
    <xf numFmtId="0" fontId="6" fillId="0" borderId="11" xfId="112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center" vertical="center" wrapText="1"/>
    </xf>
    <xf numFmtId="0" fontId="6" fillId="0" borderId="11" xfId="112" applyFont="1" applyFill="1" applyBorder="1" applyAlignment="1" applyProtection="1">
      <alignment horizontal="center" vertical="center"/>
      <protection locked="0"/>
    </xf>
    <xf numFmtId="0" fontId="4" fillId="0" borderId="10" xfId="118" applyFont="1" applyFill="1" applyBorder="1" applyAlignment="1" applyProtection="1">
      <alignment horizontal="left" vertical="center" wrapText="1"/>
      <protection locked="0"/>
    </xf>
    <xf numFmtId="0" fontId="4" fillId="0" borderId="10" xfId="116" applyFont="1" applyFill="1" applyBorder="1" applyAlignment="1" applyProtection="1">
      <alignment horizontal="left" vertical="center" wrapText="1"/>
      <protection locked="0"/>
    </xf>
    <xf numFmtId="49" fontId="9" fillId="0" borderId="10" xfId="116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16" applyFont="1" applyFill="1" applyBorder="1" applyAlignment="1" applyProtection="1">
      <alignment horizontal="center" vertical="center" wrapText="1"/>
      <protection locked="0"/>
    </xf>
    <xf numFmtId="49" fontId="9" fillId="0" borderId="10" xfId="84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109" applyFont="1" applyFill="1" applyBorder="1" applyAlignment="1" applyProtection="1">
      <alignment horizontal="center" vertical="center" wrapText="1"/>
      <protection locked="0"/>
    </xf>
    <xf numFmtId="0" fontId="9" fillId="25" borderId="10" xfId="116" applyFont="1" applyFill="1" applyBorder="1" applyAlignment="1" applyProtection="1">
      <alignment horizontal="center" vertical="center" wrapText="1"/>
      <protection locked="0"/>
    </xf>
    <xf numFmtId="49" fontId="9" fillId="25" borderId="10" xfId="84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111" applyNumberFormat="1" applyFont="1" applyFill="1" applyBorder="1" applyAlignment="1" applyProtection="1">
      <alignment vertical="center" wrapText="1"/>
      <protection locked="0"/>
    </xf>
    <xf numFmtId="0" fontId="9" fillId="0" borderId="10" xfId="0" applyNumberFormat="1" applyFont="1" applyFill="1" applyBorder="1" applyAlignment="1">
      <alignment horizontal="center" vertical="center" wrapText="1"/>
    </xf>
    <xf numFmtId="0" fontId="4" fillId="0" borderId="10" xfId="118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left" vertical="center" wrapText="1"/>
    </xf>
    <xf numFmtId="184" fontId="6" fillId="0" borderId="10" xfId="112" applyNumberFormat="1" applyFont="1" applyFill="1" applyBorder="1" applyAlignment="1" applyProtection="1">
      <alignment horizontal="center" vertical="center"/>
      <protection locked="0"/>
    </xf>
    <xf numFmtId="184" fontId="6" fillId="0" borderId="11" xfId="112" applyNumberFormat="1" applyFont="1" applyFill="1" applyBorder="1" applyAlignment="1" applyProtection="1">
      <alignment horizontal="center" vertical="center" wrapText="1"/>
      <protection locked="0"/>
    </xf>
    <xf numFmtId="184" fontId="6" fillId="0" borderId="10" xfId="0" applyNumberFormat="1" applyFont="1" applyBorder="1" applyAlignment="1">
      <alignment horizontal="center" vertical="center" wrapText="1"/>
    </xf>
    <xf numFmtId="184" fontId="6" fillId="0" borderId="11" xfId="0" applyNumberFormat="1" applyFont="1" applyBorder="1" applyAlignment="1">
      <alignment horizontal="center" vertical="center" wrapText="1"/>
    </xf>
    <xf numFmtId="0" fontId="9" fillId="0" borderId="10" xfId="103" applyFont="1" applyFill="1" applyBorder="1" applyAlignment="1" applyProtection="1">
      <alignment horizontal="center" vertical="center" wrapText="1"/>
      <protection locked="0"/>
    </xf>
    <xf numFmtId="49" fontId="9" fillId="0" borderId="10" xfId="104" applyNumberFormat="1" applyFont="1" applyFill="1" applyBorder="1" applyAlignment="1">
      <alignment horizontal="center" vertical="center" shrinkToFit="1"/>
      <protection/>
    </xf>
    <xf numFmtId="0" fontId="9" fillId="0" borderId="10" xfId="104" applyFont="1" applyFill="1" applyBorder="1" applyAlignment="1">
      <alignment horizontal="center" vertical="center" shrinkToFit="1"/>
      <protection/>
    </xf>
    <xf numFmtId="0" fontId="4" fillId="23" borderId="12" xfId="112" applyFont="1" applyFill="1" applyBorder="1" applyAlignment="1" applyProtection="1">
      <alignment horizontal="center" vertical="center" wrapText="1"/>
      <protection locked="0"/>
    </xf>
    <xf numFmtId="0" fontId="4" fillId="25" borderId="10" xfId="113" applyFont="1" applyFill="1" applyBorder="1" applyAlignment="1" applyProtection="1">
      <alignment vertical="center" wrapText="1"/>
      <protection locked="0"/>
    </xf>
    <xf numFmtId="49" fontId="9" fillId="0" borderId="10" xfId="113" applyNumberFormat="1" applyFont="1" applyFill="1" applyBorder="1" applyAlignment="1" applyProtection="1">
      <alignment horizontal="center" vertical="center" wrapText="1"/>
      <protection locked="0"/>
    </xf>
    <xf numFmtId="0" fontId="9" fillId="25" borderId="10" xfId="113" applyFont="1" applyFill="1" applyBorder="1" applyAlignment="1" applyProtection="1">
      <alignment horizontal="center" vertical="center" wrapText="1"/>
      <protection locked="0"/>
    </xf>
    <xf numFmtId="0" fontId="4" fillId="25" borderId="10" xfId="113" applyFont="1" applyFill="1" applyBorder="1" applyAlignment="1" applyProtection="1">
      <alignment horizontal="left" vertical="center" wrapText="1"/>
      <protection locked="0"/>
    </xf>
    <xf numFmtId="49" fontId="9" fillId="25" borderId="10" xfId="113" applyNumberFormat="1" applyFont="1" applyFill="1" applyBorder="1" applyAlignment="1" applyProtection="1">
      <alignment horizontal="center" vertical="center" wrapText="1"/>
      <protection locked="0"/>
    </xf>
    <xf numFmtId="0" fontId="9" fillId="25" borderId="10" xfId="0" applyFont="1" applyFill="1" applyBorder="1" applyAlignment="1" applyProtection="1">
      <alignment horizontal="center" vertical="center" wrapText="1"/>
      <protection locked="0"/>
    </xf>
    <xf numFmtId="49" fontId="9" fillId="0" borderId="12" xfId="113" applyNumberFormat="1" applyFont="1" applyFill="1" applyBorder="1" applyAlignment="1" applyProtection="1">
      <alignment horizontal="center" vertical="center" wrapText="1"/>
      <protection locked="0"/>
    </xf>
    <xf numFmtId="0" fontId="9" fillId="25" borderId="12" xfId="113" applyFont="1" applyFill="1" applyBorder="1" applyAlignment="1" applyProtection="1">
      <alignment horizontal="center" vertical="center" wrapText="1"/>
      <protection locked="0"/>
    </xf>
    <xf numFmtId="0" fontId="4" fillId="0" borderId="10" xfId="113" applyFont="1" applyFill="1" applyBorder="1" applyAlignment="1" applyProtection="1">
      <alignment horizontal="left" vertical="center" wrapText="1"/>
      <protection locked="0"/>
    </xf>
    <xf numFmtId="0" fontId="9" fillId="0" borderId="10" xfId="113" applyFont="1" applyFill="1" applyBorder="1" applyAlignment="1" applyProtection="1">
      <alignment horizontal="center" vertical="center" wrapText="1"/>
      <protection locked="0"/>
    </xf>
    <xf numFmtId="49" fontId="4" fillId="0" borderId="10" xfId="105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86" applyNumberFormat="1" applyFont="1" applyFill="1" applyBorder="1" applyAlignment="1">
      <alignment horizontal="center" vertical="center" wrapText="1"/>
      <protection/>
    </xf>
    <xf numFmtId="0" fontId="9" fillId="0" borderId="10" xfId="105" applyFont="1" applyFill="1" applyBorder="1" applyAlignment="1" applyProtection="1">
      <alignment horizontal="center" vertical="center" wrapText="1"/>
      <protection locked="0"/>
    </xf>
    <xf numFmtId="0" fontId="16" fillId="0" borderId="10" xfId="114" applyFont="1" applyFill="1" applyBorder="1" applyAlignment="1" applyProtection="1">
      <alignment vertical="center" wrapText="1"/>
      <protection locked="0"/>
    </xf>
    <xf numFmtId="49" fontId="17" fillId="0" borderId="10" xfId="114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114" applyFont="1" applyFill="1" applyBorder="1" applyAlignment="1" applyProtection="1">
      <alignment horizontal="center" vertical="center" wrapText="1"/>
      <protection locked="0"/>
    </xf>
    <xf numFmtId="0" fontId="16" fillId="0" borderId="10" xfId="114" applyFont="1" applyFill="1" applyBorder="1" applyAlignment="1" applyProtection="1">
      <alignment horizontal="left" vertical="center" wrapText="1"/>
      <protection locked="0"/>
    </xf>
    <xf numFmtId="0" fontId="17" fillId="0" borderId="10" xfId="111" applyFont="1" applyFill="1" applyBorder="1" applyAlignment="1" applyProtection="1">
      <alignment horizontal="center" vertical="center" wrapText="1"/>
      <protection locked="0"/>
    </xf>
    <xf numFmtId="184" fontId="6" fillId="0" borderId="11" xfId="112" applyNumberFormat="1" applyFont="1" applyFill="1" applyBorder="1" applyAlignment="1" applyProtection="1">
      <alignment horizontal="center" vertical="center"/>
      <protection locked="0"/>
    </xf>
    <xf numFmtId="0" fontId="16" fillId="0" borderId="10" xfId="113" applyFont="1" applyFill="1" applyBorder="1" applyAlignment="1" applyProtection="1">
      <alignment vertical="center" wrapText="1"/>
      <protection locked="0"/>
    </xf>
    <xf numFmtId="49" fontId="17" fillId="0" borderId="10" xfId="113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113" applyFont="1" applyFill="1" applyBorder="1" applyAlignment="1" applyProtection="1">
      <alignment horizontal="center" vertical="center" wrapText="1"/>
      <protection locked="0"/>
    </xf>
    <xf numFmtId="0" fontId="4" fillId="0" borderId="10" xfId="113" applyFont="1" applyFill="1" applyBorder="1" applyAlignment="1" applyProtection="1">
      <alignment vertical="center" wrapText="1"/>
      <protection locked="0"/>
    </xf>
    <xf numFmtId="184" fontId="18" fillId="0" borderId="10" xfId="112" applyNumberFormat="1" applyFont="1" applyFill="1" applyBorder="1" applyAlignment="1" applyProtection="1">
      <alignment horizontal="center" vertical="center"/>
      <protection locked="0"/>
    </xf>
    <xf numFmtId="0" fontId="9" fillId="0" borderId="12" xfId="113" applyFont="1" applyFill="1" applyBorder="1" applyAlignment="1" applyProtection="1">
      <alignment horizontal="center" vertical="center" wrapText="1"/>
      <protection locked="0"/>
    </xf>
    <xf numFmtId="0" fontId="4" fillId="0" borderId="10" xfId="114" applyFont="1" applyFill="1" applyBorder="1" applyAlignment="1" applyProtection="1">
      <alignment horizontal="left" vertical="center" wrapText="1"/>
      <protection locked="0"/>
    </xf>
    <xf numFmtId="0" fontId="4" fillId="0" borderId="10" xfId="116" applyFont="1" applyFill="1" applyBorder="1" applyAlignment="1" applyProtection="1">
      <alignment vertical="center" wrapText="1"/>
      <protection locked="0"/>
    </xf>
    <xf numFmtId="49" fontId="4" fillId="0" borderId="10" xfId="43" applyNumberFormat="1" applyFont="1" applyFill="1" applyBorder="1" applyAlignment="1" applyProtection="1">
      <alignment vertical="center" wrapText="1"/>
      <protection locked="0"/>
    </xf>
    <xf numFmtId="0" fontId="4" fillId="0" borderId="10" xfId="57" applyNumberFormat="1" applyFont="1" applyFill="1" applyBorder="1" applyAlignment="1" applyProtection="1">
      <alignment vertical="center" wrapText="1"/>
      <protection locked="0"/>
    </xf>
    <xf numFmtId="0" fontId="9" fillId="0" borderId="10" xfId="57" applyNumberFormat="1" applyFont="1" applyFill="1" applyBorder="1" applyAlignment="1" applyProtection="1">
      <alignment horizontal="center" vertical="center"/>
      <protection locked="0"/>
    </xf>
    <xf numFmtId="0" fontId="9" fillId="0" borderId="10" xfId="84" applyFont="1" applyFill="1" applyBorder="1" applyAlignment="1" applyProtection="1">
      <alignment horizontal="center" vertical="center" wrapText="1"/>
      <protection locked="0"/>
    </xf>
    <xf numFmtId="0" fontId="4" fillId="25" borderId="10" xfId="116" applyFont="1" applyFill="1" applyBorder="1" applyAlignment="1" applyProtection="1">
      <alignment vertical="center" wrapText="1"/>
      <protection locked="0"/>
    </xf>
    <xf numFmtId="0" fontId="4" fillId="0" borderId="10" xfId="114" applyFont="1" applyFill="1" applyBorder="1" applyAlignment="1" applyProtection="1">
      <alignment vertical="center" wrapText="1"/>
      <protection locked="0"/>
    </xf>
    <xf numFmtId="49" fontId="9" fillId="0" borderId="10" xfId="114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14" applyFont="1" applyFill="1" applyBorder="1" applyAlignment="1" applyProtection="1">
      <alignment horizontal="center" vertical="center" wrapText="1"/>
      <protection locked="0"/>
    </xf>
    <xf numFmtId="0" fontId="4" fillId="25" borderId="10" xfId="114" applyFont="1" applyFill="1" applyBorder="1" applyAlignment="1" applyProtection="1">
      <alignment vertical="center" wrapText="1"/>
      <protection locked="0"/>
    </xf>
    <xf numFmtId="0" fontId="9" fillId="25" borderId="10" xfId="114" applyFont="1" applyFill="1" applyBorder="1" applyAlignment="1" applyProtection="1">
      <alignment horizontal="center" vertical="center" wrapText="1"/>
      <protection locked="0"/>
    </xf>
    <xf numFmtId="0" fontId="4" fillId="25" borderId="10" xfId="114" applyFont="1" applyFill="1" applyBorder="1" applyAlignment="1" applyProtection="1">
      <alignment horizontal="left" vertical="center" wrapText="1"/>
      <protection locked="0"/>
    </xf>
    <xf numFmtId="49" fontId="9" fillId="25" borderId="10" xfId="114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13" applyFont="1" applyAlignment="1" applyProtection="1">
      <alignment vertical="center"/>
      <protection locked="0"/>
    </xf>
    <xf numFmtId="49" fontId="9" fillId="0" borderId="10" xfId="98" applyNumberFormat="1" applyFont="1" applyFill="1" applyBorder="1" applyAlignment="1">
      <alignment horizontal="center" vertical="center" wrapText="1"/>
      <protection/>
    </xf>
    <xf numFmtId="0" fontId="9" fillId="0" borderId="10" xfId="98" applyNumberFormat="1" applyFont="1" applyFill="1" applyBorder="1" applyAlignment="1">
      <alignment horizontal="center" vertical="center" wrapText="1"/>
      <protection/>
    </xf>
    <xf numFmtId="49" fontId="4" fillId="0" borderId="10" xfId="64" applyNumberFormat="1" applyFont="1" applyFill="1" applyBorder="1" applyAlignment="1" applyProtection="1">
      <alignment vertical="center" wrapText="1"/>
      <protection locked="0"/>
    </xf>
    <xf numFmtId="49" fontId="9" fillId="0" borderId="10" xfId="83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64" applyNumberFormat="1" applyFont="1" applyFill="1" applyBorder="1" applyAlignment="1" applyProtection="1">
      <alignment horizontal="center" vertical="center"/>
      <protection locked="0"/>
    </xf>
    <xf numFmtId="0" fontId="9" fillId="25" borderId="10" xfId="109" applyFont="1" applyFill="1" applyBorder="1" applyAlignment="1" applyProtection="1">
      <alignment horizontal="center" vertical="center" wrapText="1"/>
      <protection locked="0"/>
    </xf>
    <xf numFmtId="49" fontId="9" fillId="0" borderId="12" xfId="114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1" fontId="4" fillId="23" borderId="13" xfId="112" applyNumberFormat="1" applyFont="1" applyFill="1" applyBorder="1" applyAlignment="1" applyProtection="1">
      <alignment horizontal="center" vertical="center" wrapText="1"/>
      <protection locked="0"/>
    </xf>
    <xf numFmtId="1" fontId="4" fillId="23" borderId="10" xfId="112" applyNumberFormat="1" applyFont="1" applyFill="1" applyBorder="1" applyAlignment="1" applyProtection="1">
      <alignment horizontal="center" vertical="center" wrapText="1"/>
      <protection locked="0"/>
    </xf>
    <xf numFmtId="49" fontId="4" fillId="23" borderId="14" xfId="112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106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114" applyFont="1" applyFill="1" applyBorder="1" applyAlignment="1" applyProtection="1">
      <alignment horizontal="center" vertical="center"/>
      <protection locked="0"/>
    </xf>
    <xf numFmtId="0" fontId="9" fillId="0" borderId="10" xfId="110" applyFont="1" applyFill="1" applyBorder="1" applyAlignment="1" applyProtection="1">
      <alignment horizontal="center" vertical="center" wrapText="1"/>
      <protection locked="0"/>
    </xf>
    <xf numFmtId="184" fontId="18" fillId="0" borderId="11" xfId="112" applyNumberFormat="1" applyFont="1" applyFill="1" applyBorder="1" applyAlignment="1" applyProtection="1">
      <alignment horizontal="center" vertical="center"/>
      <protection locked="0"/>
    </xf>
    <xf numFmtId="0" fontId="4" fillId="0" borderId="10" xfId="119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85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70" applyNumberFormat="1" applyFont="1" applyFill="1" applyBorder="1" applyAlignment="1" applyProtection="1">
      <alignment horizontal="center" vertical="center"/>
      <protection locked="0"/>
    </xf>
    <xf numFmtId="49" fontId="9" fillId="25" borderId="10" xfId="80" applyNumberFormat="1" applyFont="1" applyFill="1" applyBorder="1" applyAlignment="1" applyProtection="1">
      <alignment horizontal="center" vertical="center" wrapText="1"/>
      <protection locked="0"/>
    </xf>
    <xf numFmtId="49" fontId="9" fillId="25" borderId="10" xfId="116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69" applyNumberFormat="1" applyFont="1" applyFill="1" applyBorder="1" applyAlignment="1" applyProtection="1">
      <alignment vertical="center" wrapText="1"/>
      <protection locked="0"/>
    </xf>
    <xf numFmtId="0" fontId="4" fillId="25" borderId="10" xfId="83" applyFont="1" applyFill="1" applyBorder="1" applyAlignment="1">
      <alignment horizontal="left" vertical="center" wrapText="1"/>
      <protection/>
    </xf>
    <xf numFmtId="49" fontId="9" fillId="25" borderId="10" xfId="105" applyNumberFormat="1" applyFont="1" applyFill="1" applyBorder="1" applyAlignment="1" applyProtection="1">
      <alignment horizontal="center" vertical="center"/>
      <protection locked="0"/>
    </xf>
    <xf numFmtId="0" fontId="4" fillId="25" borderId="10" xfId="113" applyNumberFormat="1" applyFont="1" applyFill="1" applyBorder="1" applyAlignment="1" applyProtection="1">
      <alignment horizontal="left" vertical="center" wrapText="1"/>
      <protection locked="0"/>
    </xf>
    <xf numFmtId="49" fontId="9" fillId="25" borderId="10" xfId="0" applyNumberFormat="1" applyFont="1" applyFill="1" applyBorder="1" applyAlignment="1" applyProtection="1">
      <alignment horizontal="center" vertical="center"/>
      <protection locked="0"/>
    </xf>
    <xf numFmtId="49" fontId="9" fillId="25" borderId="10" xfId="58" applyNumberFormat="1" applyFont="1" applyFill="1" applyBorder="1" applyAlignment="1" applyProtection="1">
      <alignment horizontal="center" vertical="center"/>
      <protection locked="0"/>
    </xf>
    <xf numFmtId="0" fontId="4" fillId="25" borderId="10" xfId="85" applyFont="1" applyFill="1" applyBorder="1" applyAlignment="1">
      <alignment horizontal="left" vertical="center" wrapText="1"/>
      <protection/>
    </xf>
    <xf numFmtId="49" fontId="9" fillId="25" borderId="10" xfId="85" applyNumberFormat="1" applyFont="1" applyFill="1" applyBorder="1" applyAlignment="1" applyProtection="1">
      <alignment horizontal="center" vertical="center" wrapText="1"/>
      <protection locked="0"/>
    </xf>
    <xf numFmtId="0" fontId="9" fillId="25" borderId="10" xfId="85" applyFont="1" applyFill="1" applyBorder="1" applyAlignment="1" applyProtection="1">
      <alignment horizontal="center" vertical="center" wrapText="1"/>
      <protection locked="0"/>
    </xf>
    <xf numFmtId="0" fontId="9" fillId="25" borderId="10" xfId="111" applyFont="1" applyFill="1" applyBorder="1" applyAlignment="1" applyProtection="1">
      <alignment horizontal="center" vertical="center" wrapText="1"/>
      <protection locked="0"/>
    </xf>
    <xf numFmtId="0" fontId="9" fillId="25" borderId="10" xfId="85" applyFont="1" applyFill="1" applyBorder="1" applyAlignment="1" applyProtection="1">
      <alignment horizontal="center" vertical="center"/>
      <protection locked="0"/>
    </xf>
    <xf numFmtId="49" fontId="9" fillId="25" borderId="10" xfId="63" applyNumberFormat="1" applyFont="1" applyFill="1" applyBorder="1" applyAlignment="1" applyProtection="1">
      <alignment horizontal="center" vertical="center" wrapText="1"/>
      <protection locked="0"/>
    </xf>
    <xf numFmtId="0" fontId="9" fillId="25" borderId="10" xfId="114" applyFont="1" applyFill="1" applyBorder="1" applyAlignment="1" applyProtection="1">
      <alignment horizontal="center" vertical="center"/>
      <protection locked="0"/>
    </xf>
    <xf numFmtId="0" fontId="4" fillId="25" borderId="10" xfId="119" applyNumberFormat="1" applyFont="1" applyFill="1" applyBorder="1" applyAlignment="1" applyProtection="1">
      <alignment horizontal="left" vertical="center" wrapText="1"/>
      <protection locked="0"/>
    </xf>
    <xf numFmtId="0" fontId="9" fillId="25" borderId="10" xfId="63" applyNumberFormat="1" applyFont="1" applyFill="1" applyBorder="1" applyAlignment="1" applyProtection="1">
      <alignment horizontal="center" vertical="center" wrapText="1"/>
      <protection locked="0"/>
    </xf>
    <xf numFmtId="49" fontId="9" fillId="25" borderId="10" xfId="70" applyNumberFormat="1" applyFont="1" applyFill="1" applyBorder="1" applyAlignment="1" applyProtection="1">
      <alignment horizontal="center" vertical="center"/>
      <protection locked="0"/>
    </xf>
    <xf numFmtId="49" fontId="9" fillId="25" borderId="10" xfId="85" applyNumberFormat="1" applyFont="1" applyFill="1" applyBorder="1" applyAlignment="1">
      <alignment horizontal="center" vertical="center" wrapText="1"/>
      <protection/>
    </xf>
    <xf numFmtId="0" fontId="9" fillId="25" borderId="10" xfId="102" applyFont="1" applyFill="1" applyBorder="1" applyAlignment="1" applyProtection="1">
      <alignment horizontal="center" vertical="center" wrapText="1"/>
      <protection locked="0"/>
    </xf>
    <xf numFmtId="49" fontId="4" fillId="25" borderId="10" xfId="105" applyNumberFormat="1" applyFont="1" applyFill="1" applyBorder="1" applyAlignment="1" applyProtection="1">
      <alignment horizontal="left" vertical="center" wrapText="1"/>
      <protection locked="0"/>
    </xf>
    <xf numFmtId="49" fontId="9" fillId="25" borderId="10" xfId="107" applyNumberFormat="1" applyFont="1" applyFill="1" applyBorder="1" applyAlignment="1" applyProtection="1">
      <alignment horizontal="center" vertical="center" wrapText="1"/>
      <protection locked="0"/>
    </xf>
    <xf numFmtId="0" fontId="4" fillId="25" borderId="10" xfId="119" applyFont="1" applyFill="1" applyBorder="1" applyAlignment="1" applyProtection="1">
      <alignment horizontal="left" vertical="center" wrapText="1"/>
      <protection locked="0"/>
    </xf>
    <xf numFmtId="49" fontId="9" fillId="25" borderId="10" xfId="89" applyNumberFormat="1" applyFont="1" applyFill="1" applyBorder="1" applyAlignment="1">
      <alignment horizontal="center" vertical="center" wrapText="1"/>
      <protection/>
    </xf>
    <xf numFmtId="14" fontId="4" fillId="23" borderId="12" xfId="112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83" applyFont="1" applyFill="1" applyBorder="1" applyAlignment="1" applyProtection="1">
      <alignment horizontal="center" vertical="center" wrapText="1"/>
      <protection locked="0"/>
    </xf>
    <xf numFmtId="49" fontId="9" fillId="0" borderId="10" xfId="7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85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85" applyNumberFormat="1" applyFont="1" applyFill="1" applyBorder="1" applyAlignment="1">
      <alignment horizontal="center" vertical="center" wrapText="1"/>
      <protection/>
    </xf>
    <xf numFmtId="0" fontId="9" fillId="0" borderId="10" xfId="108" applyFont="1" applyFill="1" applyBorder="1" applyAlignment="1" applyProtection="1">
      <alignment horizontal="center" vertical="center"/>
      <protection locked="0"/>
    </xf>
    <xf numFmtId="0" fontId="9" fillId="0" borderId="10" xfId="48" applyNumberFormat="1" applyFont="1" applyFill="1" applyBorder="1" applyAlignment="1" applyProtection="1">
      <alignment horizontal="center" vertical="center" wrapText="1"/>
      <protection locked="0"/>
    </xf>
    <xf numFmtId="0" fontId="4" fillId="23" borderId="15" xfId="112" applyFont="1" applyFill="1" applyBorder="1" applyAlignment="1" applyProtection="1">
      <alignment horizontal="center" vertical="center" wrapText="1"/>
      <protection locked="0"/>
    </xf>
    <xf numFmtId="186" fontId="4" fillId="6" borderId="11" xfId="112" applyNumberFormat="1" applyFont="1" applyFill="1" applyBorder="1" applyAlignment="1" applyProtection="1">
      <alignment horizontal="center" vertical="center" wrapText="1"/>
      <protection locked="0"/>
    </xf>
    <xf numFmtId="186" fontId="4" fillId="6" borderId="14" xfId="112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61" applyNumberFormat="1" applyFont="1" applyFill="1" applyBorder="1" applyAlignment="1" applyProtection="1">
      <alignment horizontal="center" vertical="center"/>
      <protection locked="0"/>
    </xf>
    <xf numFmtId="0" fontId="9" fillId="0" borderId="10" xfId="111" applyFont="1" applyFill="1" applyBorder="1" applyAlignment="1" applyProtection="1">
      <alignment horizontal="center" vertical="center" wrapText="1"/>
      <protection locked="0"/>
    </xf>
    <xf numFmtId="0" fontId="9" fillId="0" borderId="10" xfId="122" applyFont="1" applyFill="1" applyBorder="1" applyAlignment="1" applyProtection="1">
      <alignment horizontal="center" vertical="center"/>
      <protection locked="0"/>
    </xf>
    <xf numFmtId="49" fontId="9" fillId="0" borderId="10" xfId="8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97" applyNumberFormat="1" applyFont="1" applyFill="1" applyBorder="1" applyAlignment="1">
      <alignment horizontal="left" vertical="center" wrapText="1"/>
      <protection/>
    </xf>
    <xf numFmtId="49" fontId="9" fillId="0" borderId="10" xfId="97" applyNumberFormat="1" applyFont="1" applyFill="1" applyBorder="1" applyAlignment="1">
      <alignment horizontal="center" vertical="center" wrapText="1"/>
      <protection/>
    </xf>
    <xf numFmtId="0" fontId="9" fillId="0" borderId="10" xfId="111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0" xfId="100" applyFont="1" applyFill="1" applyBorder="1" applyAlignment="1" applyProtection="1">
      <alignment horizontal="center" vertical="center" wrapText="1"/>
      <protection locked="0"/>
    </xf>
    <xf numFmtId="49" fontId="4" fillId="0" borderId="10" xfId="68" applyNumberFormat="1" applyFont="1" applyFill="1" applyBorder="1" applyAlignment="1" applyProtection="1">
      <alignment horizontal="left" vertical="center" wrapText="1"/>
      <protection/>
    </xf>
    <xf numFmtId="49" fontId="9" fillId="0" borderId="10" xfId="117" applyNumberFormat="1" applyFont="1" applyFill="1" applyBorder="1" applyAlignment="1" applyProtection="1">
      <alignment horizontal="center" vertical="center"/>
      <protection locked="0"/>
    </xf>
    <xf numFmtId="49" fontId="9" fillId="0" borderId="10" xfId="57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57" applyNumberFormat="1" applyFont="1" applyFill="1" applyBorder="1" applyAlignment="1" applyProtection="1">
      <alignment horizontal="center" vertical="center"/>
      <protection locked="0"/>
    </xf>
    <xf numFmtId="0" fontId="9" fillId="0" borderId="10" xfId="82" applyFont="1" applyFill="1" applyBorder="1" applyAlignment="1">
      <alignment horizontal="center" vertical="center" wrapText="1"/>
      <protection/>
    </xf>
    <xf numFmtId="0" fontId="9" fillId="0" borderId="10" xfId="104" applyFont="1" applyFill="1" applyBorder="1" applyAlignment="1" applyProtection="1">
      <alignment horizontal="center" vertical="center" wrapText="1"/>
      <protection locked="0"/>
    </xf>
    <xf numFmtId="49" fontId="4" fillId="0" borderId="10" xfId="62" applyNumberFormat="1" applyFont="1" applyFill="1" applyBorder="1" applyAlignment="1" applyProtection="1">
      <alignment vertical="center" wrapText="1"/>
      <protection locked="0"/>
    </xf>
    <xf numFmtId="49" fontId="9" fillId="0" borderId="10" xfId="106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62" applyNumberFormat="1" applyFont="1" applyFill="1" applyBorder="1" applyAlignment="1" applyProtection="1">
      <alignment horizontal="center" vertical="center"/>
      <protection locked="0"/>
    </xf>
    <xf numFmtId="0" fontId="9" fillId="0" borderId="10" xfId="54" applyNumberFormat="1" applyFont="1" applyFill="1" applyBorder="1" applyAlignment="1" applyProtection="1">
      <alignment horizontal="center" vertical="center" wrapText="1"/>
      <protection locked="0"/>
    </xf>
    <xf numFmtId="184" fontId="37" fillId="0" borderId="10" xfId="112" applyNumberFormat="1" applyFont="1" applyFill="1" applyBorder="1" applyAlignment="1" applyProtection="1">
      <alignment horizontal="center" vertical="center"/>
      <protection locked="0"/>
    </xf>
    <xf numFmtId="184" fontId="37" fillId="0" borderId="10" xfId="0" applyNumberFormat="1" applyFont="1" applyBorder="1" applyAlignment="1">
      <alignment horizontal="center" vertical="center" wrapText="1"/>
    </xf>
    <xf numFmtId="184" fontId="37" fillId="0" borderId="11" xfId="112" applyNumberFormat="1" applyFont="1" applyFill="1" applyBorder="1" applyAlignment="1" applyProtection="1">
      <alignment horizontal="center" vertical="center"/>
      <protection locked="0"/>
    </xf>
    <xf numFmtId="184" fontId="37" fillId="0" borderId="11" xfId="0" applyNumberFormat="1" applyFont="1" applyBorder="1" applyAlignment="1">
      <alignment horizontal="center" vertical="center" wrapText="1"/>
    </xf>
    <xf numFmtId="0" fontId="9" fillId="0" borderId="12" xfId="114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0" xfId="121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116" applyFont="1" applyFill="1" applyBorder="1" applyAlignment="1" applyProtection="1">
      <alignment horizontal="center" vertical="center"/>
      <protection locked="0"/>
    </xf>
    <xf numFmtId="0" fontId="16" fillId="0" borderId="10" xfId="118" applyFont="1" applyFill="1" applyBorder="1" applyAlignment="1" applyProtection="1">
      <alignment horizontal="left" vertical="center" wrapText="1"/>
      <protection locked="0"/>
    </xf>
    <xf numFmtId="49" fontId="17" fillId="0" borderId="10" xfId="114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114" applyFont="1" applyFill="1" applyBorder="1" applyAlignment="1" applyProtection="1">
      <alignment horizontal="center" vertical="center" wrapText="1"/>
      <protection locked="0"/>
    </xf>
    <xf numFmtId="0" fontId="17" fillId="0" borderId="10" xfId="113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10" xfId="113" applyFont="1" applyFill="1" applyBorder="1" applyAlignment="1" applyProtection="1">
      <alignment vertical="center" wrapText="1"/>
      <protection locked="0"/>
    </xf>
    <xf numFmtId="49" fontId="17" fillId="0" borderId="10" xfId="113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113" applyFont="1" applyFill="1" applyBorder="1" applyAlignment="1" applyProtection="1">
      <alignment horizontal="left" vertical="center" wrapText="1"/>
      <protection locked="0"/>
    </xf>
    <xf numFmtId="49" fontId="17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114" applyFont="1" applyFill="1" applyBorder="1" applyAlignment="1" applyProtection="1">
      <alignment vertical="center" wrapText="1"/>
      <protection locked="0"/>
    </xf>
    <xf numFmtId="0" fontId="16" fillId="0" borderId="10" xfId="114" applyFont="1" applyFill="1" applyBorder="1" applyAlignment="1" applyProtection="1">
      <alignment horizontal="left" vertical="center" wrapText="1"/>
      <protection locked="0"/>
    </xf>
    <xf numFmtId="0" fontId="17" fillId="0" borderId="10" xfId="111" applyFont="1" applyFill="1" applyBorder="1" applyAlignment="1" applyProtection="1">
      <alignment horizontal="center" vertical="center" wrapText="1"/>
      <protection locked="0"/>
    </xf>
    <xf numFmtId="49" fontId="16" fillId="0" borderId="10" xfId="105" applyNumberFormat="1" applyFont="1" applyFill="1" applyBorder="1" applyAlignment="1" applyProtection="1">
      <alignment horizontal="left" vertical="center" wrapText="1"/>
      <protection locked="0"/>
    </xf>
    <xf numFmtId="0" fontId="17" fillId="0" borderId="10" xfId="122" applyFont="1" applyFill="1" applyBorder="1" applyAlignment="1" applyProtection="1">
      <alignment horizontal="center" vertical="center"/>
      <protection locked="0"/>
    </xf>
    <xf numFmtId="0" fontId="16" fillId="0" borderId="10" xfId="83" applyFont="1" applyFill="1" applyBorder="1" applyAlignment="1">
      <alignment horizontal="left" vertical="center" wrapText="1"/>
      <protection/>
    </xf>
    <xf numFmtId="49" fontId="17" fillId="0" borderId="10" xfId="105" applyNumberFormat="1" applyFont="1" applyFill="1" applyBorder="1" applyAlignment="1" applyProtection="1">
      <alignment horizontal="center" vertical="center"/>
      <protection locked="0"/>
    </xf>
    <xf numFmtId="0" fontId="17" fillId="0" borderId="10" xfId="116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116" applyNumberFormat="1" applyFont="1" applyFill="1" applyBorder="1" applyAlignment="1" applyProtection="1">
      <alignment horizontal="center" vertical="center" wrapText="1"/>
      <protection locked="0"/>
    </xf>
    <xf numFmtId="0" fontId="4" fillId="25" borderId="10" xfId="119" applyFont="1" applyFill="1" applyBorder="1" applyAlignment="1" applyProtection="1">
      <alignment horizontal="left" vertical="center" wrapText="1"/>
      <protection locked="0"/>
    </xf>
    <xf numFmtId="49" fontId="9" fillId="25" borderId="10" xfId="97" applyNumberFormat="1" applyFont="1" applyFill="1" applyBorder="1" applyAlignment="1">
      <alignment horizontal="center" vertical="center" wrapText="1"/>
      <protection/>
    </xf>
    <xf numFmtId="0" fontId="9" fillId="25" borderId="10" xfId="85" applyNumberFormat="1" applyFont="1" applyFill="1" applyBorder="1" applyAlignment="1" applyProtection="1">
      <alignment horizontal="center" vertical="center"/>
      <protection locked="0"/>
    </xf>
    <xf numFmtId="49" fontId="4" fillId="0" borderId="10" xfId="82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85" applyFont="1" applyFill="1" applyBorder="1" applyAlignment="1" applyProtection="1">
      <alignment horizontal="center" vertical="center" wrapText="1"/>
      <protection locked="0"/>
    </xf>
    <xf numFmtId="0" fontId="9" fillId="0" borderId="16" xfId="113" applyFont="1" applyFill="1" applyBorder="1" applyAlignment="1" applyProtection="1">
      <alignment horizontal="center" vertical="center" wrapText="1"/>
      <protection locked="0"/>
    </xf>
    <xf numFmtId="184" fontId="37" fillId="0" borderId="11" xfId="112" applyNumberFormat="1" applyFont="1" applyFill="1" applyBorder="1" applyAlignment="1" applyProtection="1">
      <alignment horizontal="center" vertical="center" wrapText="1"/>
      <protection locked="0"/>
    </xf>
    <xf numFmtId="49" fontId="9" fillId="0" borderId="12" xfId="116" applyNumberFormat="1" applyFont="1" applyFill="1" applyBorder="1" applyAlignment="1" applyProtection="1">
      <alignment horizontal="center" vertical="center" wrapText="1"/>
      <protection locked="0"/>
    </xf>
    <xf numFmtId="0" fontId="4" fillId="25" borderId="10" xfId="114" applyFont="1" applyFill="1" applyBorder="1" applyAlignment="1" applyProtection="1">
      <alignment vertical="center" wrapText="1"/>
      <protection locked="0"/>
    </xf>
    <xf numFmtId="0" fontId="9" fillId="25" borderId="10" xfId="85" applyNumberFormat="1" applyFont="1" applyFill="1" applyBorder="1" applyAlignment="1" applyProtection="1">
      <alignment horizontal="center" vertical="center"/>
      <protection locked="0"/>
    </xf>
    <xf numFmtId="0" fontId="9" fillId="25" borderId="10" xfId="95" applyNumberFormat="1" applyFont="1" applyFill="1" applyBorder="1" applyAlignment="1" applyProtection="1">
      <alignment horizontal="center" vertical="center"/>
      <protection locked="0"/>
    </xf>
    <xf numFmtId="0" fontId="4" fillId="25" borderId="12" xfId="114" applyFont="1" applyFill="1" applyBorder="1" applyAlignment="1" applyProtection="1">
      <alignment vertical="center" wrapText="1"/>
      <protection locked="0"/>
    </xf>
    <xf numFmtId="49" fontId="9" fillId="25" borderId="10" xfId="114" applyNumberFormat="1" applyFont="1" applyFill="1" applyBorder="1" applyAlignment="1" applyProtection="1">
      <alignment horizontal="center" vertical="center" wrapText="1"/>
      <protection locked="0"/>
    </xf>
    <xf numFmtId="49" fontId="9" fillId="25" borderId="10" xfId="48" applyNumberFormat="1" applyFont="1" applyFill="1" applyBorder="1" applyAlignment="1" applyProtection="1">
      <alignment horizontal="center" vertical="center"/>
      <protection locked="0"/>
    </xf>
    <xf numFmtId="49" fontId="9" fillId="25" borderId="10" xfId="0" applyNumberFormat="1" applyFont="1" applyFill="1" applyBorder="1" applyAlignment="1">
      <alignment horizontal="center" vertical="center" wrapText="1"/>
    </xf>
    <xf numFmtId="0" fontId="9" fillId="25" borderId="10" xfId="0" applyNumberFormat="1" applyFont="1" applyFill="1" applyBorder="1" applyAlignment="1" applyProtection="1">
      <alignment horizontal="center" vertical="center"/>
      <protection locked="0"/>
    </xf>
    <xf numFmtId="0" fontId="9" fillId="25" borderId="10" xfId="57" applyNumberFormat="1" applyFont="1" applyFill="1" applyBorder="1" applyAlignment="1" applyProtection="1">
      <alignment horizontal="center" vertical="center"/>
      <protection locked="0"/>
    </xf>
    <xf numFmtId="0" fontId="9" fillId="25" borderId="10" xfId="84" applyFont="1" applyFill="1" applyBorder="1" applyAlignment="1" applyProtection="1">
      <alignment horizontal="center" vertical="center" wrapText="1"/>
      <protection locked="0"/>
    </xf>
    <xf numFmtId="49" fontId="38" fillId="25" borderId="10" xfId="114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89" applyNumberFormat="1" applyFont="1" applyFill="1" applyBorder="1" applyAlignment="1" applyProtection="1">
      <alignment horizontal="center" vertical="center" wrapText="1"/>
      <protection locked="0"/>
    </xf>
    <xf numFmtId="0" fontId="9" fillId="25" borderId="10" xfId="114" applyFont="1" applyFill="1" applyBorder="1" applyAlignment="1" applyProtection="1">
      <alignment horizontal="center" vertical="center" wrapText="1"/>
      <protection locked="0"/>
    </xf>
    <xf numFmtId="49" fontId="9" fillId="25" borderId="10" xfId="87" applyNumberFormat="1" applyFont="1" applyFill="1" applyBorder="1" applyAlignment="1">
      <alignment horizontal="center" vertical="center" wrapText="1"/>
      <protection/>
    </xf>
    <xf numFmtId="0" fontId="13" fillId="0" borderId="0" xfId="112" applyFont="1" applyFill="1" applyProtection="1">
      <alignment/>
      <protection locked="0"/>
    </xf>
    <xf numFmtId="1" fontId="4" fillId="0" borderId="10" xfId="112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>
      <alignment horizontal="center" vertical="center" wrapText="1"/>
    </xf>
    <xf numFmtId="0" fontId="3" fillId="0" borderId="0" xfId="112" applyFont="1" applyFill="1" applyAlignment="1" applyProtection="1">
      <alignment horizontal="center" vertical="center" wrapText="1"/>
      <protection locked="0"/>
    </xf>
    <xf numFmtId="0" fontId="13" fillId="6" borderId="0" xfId="112" applyFont="1" applyFill="1" applyProtection="1">
      <alignment/>
      <protection locked="0"/>
    </xf>
    <xf numFmtId="1" fontId="4" fillId="6" borderId="10" xfId="112" applyNumberFormat="1" applyFont="1" applyFill="1" applyBorder="1" applyAlignment="1" applyProtection="1">
      <alignment horizontal="center" vertical="center" wrapText="1"/>
      <protection locked="0"/>
    </xf>
    <xf numFmtId="0" fontId="6" fillId="6" borderId="11" xfId="112" applyFont="1" applyFill="1" applyBorder="1" applyAlignment="1" applyProtection="1">
      <alignment horizontal="center" vertical="center"/>
      <protection locked="0"/>
    </xf>
    <xf numFmtId="0" fontId="6" fillId="6" borderId="10" xfId="112" applyFont="1" applyFill="1" applyBorder="1" applyAlignment="1" applyProtection="1">
      <alignment horizontal="center" vertical="center"/>
      <protection locked="0"/>
    </xf>
    <xf numFmtId="0" fontId="15" fillId="6" borderId="11" xfId="0" applyFont="1" applyFill="1" applyBorder="1" applyAlignment="1">
      <alignment horizontal="center" vertical="center" wrapText="1"/>
    </xf>
    <xf numFmtId="0" fontId="9" fillId="25" borderId="10" xfId="0" applyNumberFormat="1" applyFont="1" applyFill="1" applyBorder="1" applyAlignment="1">
      <alignment horizontal="center" vertical="center" wrapText="1"/>
    </xf>
    <xf numFmtId="0" fontId="4" fillId="25" borderId="10" xfId="57" applyNumberFormat="1" applyFont="1" applyFill="1" applyBorder="1" applyAlignment="1" applyProtection="1">
      <alignment vertical="center" wrapText="1"/>
      <protection locked="0"/>
    </xf>
    <xf numFmtId="186" fontId="4" fillId="23" borderId="10" xfId="112" applyNumberFormat="1" applyFont="1" applyFill="1" applyBorder="1" applyAlignment="1" applyProtection="1">
      <alignment horizontal="center" vertical="center" wrapText="1"/>
      <protection locked="0"/>
    </xf>
    <xf numFmtId="186" fontId="4" fillId="6" borderId="10" xfId="112" applyNumberFormat="1" applyFont="1" applyFill="1" applyBorder="1" applyAlignment="1" applyProtection="1">
      <alignment horizontal="center" vertical="center" wrapText="1"/>
      <protection locked="0"/>
    </xf>
    <xf numFmtId="0" fontId="4" fillId="25" borderId="10" xfId="110" applyFont="1" applyFill="1" applyBorder="1" applyAlignment="1" applyProtection="1">
      <alignment vertical="center" wrapText="1"/>
      <protection locked="0"/>
    </xf>
    <xf numFmtId="49" fontId="4" fillId="25" borderId="10" xfId="46" applyNumberFormat="1" applyFont="1" applyFill="1" applyBorder="1" applyAlignment="1" applyProtection="1">
      <alignment vertical="center" wrapText="1"/>
      <protection locked="0"/>
    </xf>
    <xf numFmtId="49" fontId="9" fillId="25" borderId="10" xfId="117" applyNumberFormat="1" applyFont="1" applyFill="1" applyBorder="1" applyAlignment="1" applyProtection="1">
      <alignment horizontal="center" vertical="center"/>
      <protection locked="0"/>
    </xf>
    <xf numFmtId="49" fontId="9" fillId="0" borderId="10" xfId="89" applyNumberFormat="1" applyFont="1" applyFill="1" applyBorder="1" applyAlignment="1">
      <alignment horizontal="center" vertical="center" wrapText="1"/>
      <protection/>
    </xf>
    <xf numFmtId="0" fontId="4" fillId="25" borderId="10" xfId="116" applyFont="1" applyFill="1" applyBorder="1" applyAlignment="1" applyProtection="1">
      <alignment vertical="center" wrapText="1"/>
      <protection locked="0"/>
    </xf>
    <xf numFmtId="0" fontId="4" fillId="25" borderId="10" xfId="85" applyFont="1" applyFill="1" applyBorder="1" applyAlignment="1">
      <alignment horizontal="left" vertical="center" wrapText="1"/>
      <protection/>
    </xf>
    <xf numFmtId="49" fontId="9" fillId="25" borderId="10" xfId="85" applyNumberFormat="1" applyFont="1" applyFill="1" applyBorder="1" applyAlignment="1" applyProtection="1">
      <alignment horizontal="center" vertical="center" wrapText="1"/>
      <protection locked="0"/>
    </xf>
    <xf numFmtId="0" fontId="9" fillId="25" borderId="10" xfId="116" applyFont="1" applyFill="1" applyBorder="1" applyAlignment="1" applyProtection="1">
      <alignment horizontal="center" vertical="center" wrapText="1"/>
      <protection locked="0"/>
    </xf>
    <xf numFmtId="49" fontId="9" fillId="25" borderId="10" xfId="105" applyNumberFormat="1" applyFont="1" applyFill="1" applyBorder="1" applyAlignment="1" applyProtection="1">
      <alignment horizontal="center" vertical="center"/>
      <protection locked="0"/>
    </xf>
    <xf numFmtId="0" fontId="9" fillId="25" borderId="10" xfId="111" applyFont="1" applyFill="1" applyBorder="1" applyAlignment="1" applyProtection="1">
      <alignment horizontal="center" vertical="center" wrapText="1"/>
      <protection locked="0"/>
    </xf>
    <xf numFmtId="0" fontId="4" fillId="25" borderId="10" xfId="114" applyNumberFormat="1" applyFont="1" applyFill="1" applyBorder="1" applyAlignment="1" applyProtection="1">
      <alignment horizontal="left" vertical="center" wrapText="1"/>
      <protection locked="0"/>
    </xf>
    <xf numFmtId="0" fontId="16" fillId="25" borderId="10" xfId="114" applyFont="1" applyFill="1" applyBorder="1" applyAlignment="1" applyProtection="1">
      <alignment vertical="center" wrapText="1"/>
      <protection locked="0"/>
    </xf>
    <xf numFmtId="0" fontId="17" fillId="25" borderId="10" xfId="114" applyFont="1" applyFill="1" applyBorder="1" applyAlignment="1" applyProtection="1">
      <alignment horizontal="center" vertical="center" wrapText="1"/>
      <protection locked="0"/>
    </xf>
    <xf numFmtId="0" fontId="16" fillId="25" borderId="10" xfId="114" applyFont="1" applyFill="1" applyBorder="1" applyAlignment="1" applyProtection="1">
      <alignment horizontal="left" vertical="center" wrapText="1"/>
      <protection locked="0"/>
    </xf>
    <xf numFmtId="49" fontId="17" fillId="25" borderId="10" xfId="114" applyNumberFormat="1" applyFont="1" applyFill="1" applyBorder="1" applyAlignment="1" applyProtection="1">
      <alignment horizontal="center" vertical="center" wrapText="1"/>
      <protection locked="0"/>
    </xf>
    <xf numFmtId="0" fontId="17" fillId="25" borderId="10" xfId="111" applyFont="1" applyFill="1" applyBorder="1" applyAlignment="1" applyProtection="1">
      <alignment horizontal="center" vertical="center" wrapText="1"/>
      <protection locked="0"/>
    </xf>
    <xf numFmtId="0" fontId="3" fillId="25" borderId="10" xfId="103" applyFont="1" applyFill="1" applyBorder="1" applyAlignment="1" applyProtection="1">
      <alignment horizontal="center" vertical="center" wrapText="1"/>
      <protection locked="0"/>
    </xf>
    <xf numFmtId="0" fontId="4" fillId="25" borderId="10" xfId="115" applyFont="1" applyFill="1" applyBorder="1" applyAlignment="1" applyProtection="1">
      <alignment horizontal="left" vertical="center" wrapText="1"/>
      <protection locked="0"/>
    </xf>
    <xf numFmtId="49" fontId="9" fillId="25" borderId="10" xfId="121" applyNumberFormat="1" applyFont="1" applyFill="1" applyBorder="1" applyAlignment="1" applyProtection="1">
      <alignment horizontal="center" vertical="center" wrapText="1"/>
      <protection locked="0"/>
    </xf>
    <xf numFmtId="0" fontId="9" fillId="25" borderId="10" xfId="93" applyFont="1" applyFill="1" applyBorder="1" applyAlignment="1" applyProtection="1">
      <alignment horizontal="center" vertical="center" wrapText="1"/>
      <protection locked="0"/>
    </xf>
    <xf numFmtId="49" fontId="9" fillId="25" borderId="10" xfId="65" applyNumberFormat="1" applyFont="1" applyFill="1" applyBorder="1" applyAlignment="1" applyProtection="1">
      <alignment horizontal="center" vertical="center"/>
      <protection locked="0"/>
    </xf>
    <xf numFmtId="0" fontId="16" fillId="25" borderId="10" xfId="119" applyFont="1" applyFill="1" applyBorder="1" applyAlignment="1" applyProtection="1">
      <alignment horizontal="left" vertical="center" wrapText="1"/>
      <protection locked="0"/>
    </xf>
    <xf numFmtId="49" fontId="17" fillId="25" borderId="10" xfId="80" applyNumberFormat="1" applyFont="1" applyFill="1" applyBorder="1" applyAlignment="1" applyProtection="1">
      <alignment horizontal="center" vertical="center" wrapText="1"/>
      <protection locked="0"/>
    </xf>
    <xf numFmtId="0" fontId="17" fillId="25" borderId="10" xfId="85" applyNumberFormat="1" applyFont="1" applyFill="1" applyBorder="1" applyAlignment="1" applyProtection="1">
      <alignment horizontal="center" vertical="center"/>
      <protection locked="0"/>
    </xf>
    <xf numFmtId="0" fontId="17" fillId="25" borderId="10" xfId="95" applyNumberFormat="1" applyFont="1" applyFill="1" applyBorder="1" applyAlignment="1" applyProtection="1">
      <alignment horizontal="center" vertical="center"/>
      <protection locked="0"/>
    </xf>
    <xf numFmtId="0" fontId="4" fillId="25" borderId="10" xfId="110" applyNumberFormat="1" applyFont="1" applyFill="1" applyBorder="1" applyAlignment="1" applyProtection="1">
      <alignment vertical="center" wrapText="1"/>
      <protection locked="0"/>
    </xf>
    <xf numFmtId="0" fontId="9" fillId="25" borderId="10" xfId="121" applyFont="1" applyFill="1" applyBorder="1" applyAlignment="1" applyProtection="1">
      <alignment horizontal="center" vertical="center"/>
      <protection locked="0"/>
    </xf>
    <xf numFmtId="49" fontId="4" fillId="25" borderId="10" xfId="69" applyNumberFormat="1" applyFont="1" applyFill="1" applyBorder="1" applyAlignment="1" applyProtection="1">
      <alignment vertical="center" wrapText="1"/>
      <protection locked="0"/>
    </xf>
    <xf numFmtId="49" fontId="9" fillId="25" borderId="10" xfId="69" applyNumberFormat="1" applyFont="1" applyFill="1" applyBorder="1" applyAlignment="1" applyProtection="1">
      <alignment horizontal="center" vertical="center" wrapText="1"/>
      <protection locked="0"/>
    </xf>
    <xf numFmtId="49" fontId="9" fillId="25" borderId="10" xfId="69" applyNumberFormat="1" applyFont="1" applyFill="1" applyBorder="1" applyAlignment="1" applyProtection="1">
      <alignment horizontal="center" vertical="center"/>
      <protection locked="0"/>
    </xf>
    <xf numFmtId="49" fontId="9" fillId="25" borderId="10" xfId="66" applyNumberFormat="1" applyFont="1" applyFill="1" applyBorder="1" applyAlignment="1" applyProtection="1">
      <alignment horizontal="center" vertical="center"/>
      <protection locked="0"/>
    </xf>
    <xf numFmtId="0" fontId="4" fillId="25" borderId="10" xfId="118" applyFont="1" applyFill="1" applyBorder="1" applyAlignment="1" applyProtection="1">
      <alignment horizontal="left" vertical="center" wrapText="1"/>
      <protection locked="0"/>
    </xf>
    <xf numFmtId="0" fontId="9" fillId="25" borderId="10" xfId="102" applyFont="1" applyFill="1" applyBorder="1" applyAlignment="1" applyProtection="1">
      <alignment horizontal="center" vertical="center" wrapText="1"/>
      <protection locked="0"/>
    </xf>
    <xf numFmtId="49" fontId="9" fillId="25" borderId="12" xfId="114" applyNumberFormat="1" applyFont="1" applyFill="1" applyBorder="1" applyAlignment="1" applyProtection="1">
      <alignment horizontal="center" vertical="center" wrapText="1"/>
      <protection locked="0"/>
    </xf>
    <xf numFmtId="49" fontId="9" fillId="25" borderId="10" xfId="98" applyNumberFormat="1" applyFont="1" applyFill="1" applyBorder="1" applyAlignment="1">
      <alignment horizontal="center" vertical="center" wrapText="1"/>
      <protection/>
    </xf>
    <xf numFmtId="49" fontId="9" fillId="25" borderId="10" xfId="89" applyNumberFormat="1" applyFont="1" applyFill="1" applyBorder="1" applyAlignment="1">
      <alignment horizontal="center" vertical="center" wrapText="1"/>
      <protection/>
    </xf>
    <xf numFmtId="0" fontId="9" fillId="25" borderId="10" xfId="0" applyFont="1" applyFill="1" applyBorder="1" applyAlignment="1" applyProtection="1">
      <alignment horizontal="center" vertical="center" wrapText="1"/>
      <protection locked="0"/>
    </xf>
    <xf numFmtId="0" fontId="4" fillId="23" borderId="17" xfId="112" applyFont="1" applyFill="1" applyBorder="1" applyAlignment="1" applyProtection="1">
      <alignment horizontal="center" vertical="center" wrapText="1"/>
      <protection locked="0"/>
    </xf>
    <xf numFmtId="0" fontId="4" fillId="25" borderId="10" xfId="111" applyNumberFormat="1" applyFont="1" applyFill="1" applyBorder="1" applyAlignment="1" applyProtection="1">
      <alignment vertical="center" wrapText="1"/>
      <protection locked="0"/>
    </xf>
    <xf numFmtId="49" fontId="4" fillId="25" borderId="10" xfId="58" applyNumberFormat="1" applyFont="1" applyFill="1" applyBorder="1" applyAlignment="1" applyProtection="1">
      <alignment vertical="center" wrapText="1"/>
      <protection locked="0"/>
    </xf>
    <xf numFmtId="0" fontId="9" fillId="25" borderId="10" xfId="108" applyFont="1" applyFill="1" applyBorder="1" applyAlignment="1" applyProtection="1">
      <alignment horizontal="center" vertical="center"/>
      <protection locked="0"/>
    </xf>
    <xf numFmtId="49" fontId="4" fillId="25" borderId="10" xfId="82" applyNumberFormat="1" applyFont="1" applyFill="1" applyBorder="1" applyAlignment="1" applyProtection="1">
      <alignment horizontal="left" vertical="center" wrapText="1"/>
      <protection locked="0"/>
    </xf>
    <xf numFmtId="0" fontId="9" fillId="25" borderId="10" xfId="48" applyNumberFormat="1" applyFont="1" applyFill="1" applyBorder="1" applyAlignment="1" applyProtection="1">
      <alignment horizontal="center" vertical="center" wrapText="1"/>
      <protection locked="0"/>
    </xf>
    <xf numFmtId="49" fontId="9" fillId="25" borderId="10" xfId="116" applyNumberFormat="1" applyFont="1" applyFill="1" applyBorder="1" applyAlignment="1" applyProtection="1">
      <alignment horizontal="center" vertical="center" wrapText="1"/>
      <protection locked="0"/>
    </xf>
    <xf numFmtId="0" fontId="4" fillId="25" borderId="10" xfId="82" applyFont="1" applyFill="1" applyBorder="1" applyAlignment="1" applyProtection="1">
      <alignment horizontal="left" vertical="center" wrapText="1"/>
      <protection locked="0"/>
    </xf>
    <xf numFmtId="0" fontId="9" fillId="25" borderId="10" xfId="82" applyFont="1" applyFill="1" applyBorder="1" applyAlignment="1" applyProtection="1">
      <alignment horizontal="center" vertical="center" wrapText="1"/>
      <protection locked="0"/>
    </xf>
    <xf numFmtId="0" fontId="9" fillId="25" borderId="10" xfId="85" applyFont="1" applyFill="1" applyBorder="1" applyAlignment="1" applyProtection="1">
      <alignment horizontal="center" vertical="center" wrapText="1"/>
      <protection locked="0"/>
    </xf>
    <xf numFmtId="0" fontId="9" fillId="25" borderId="10" xfId="11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11" applyNumberFormat="1" applyFont="1" applyFill="1" applyBorder="1" applyAlignment="1" applyProtection="1">
      <alignment vertical="center" wrapText="1"/>
      <protection locked="0"/>
    </xf>
    <xf numFmtId="0" fontId="9" fillId="0" borderId="10" xfId="85" applyNumberFormat="1" applyFont="1" applyFill="1" applyBorder="1" applyAlignment="1">
      <alignment horizontal="center" vertical="center" wrapText="1"/>
      <protection/>
    </xf>
    <xf numFmtId="0" fontId="4" fillId="0" borderId="10" xfId="85" applyFont="1" applyFill="1" applyBorder="1" applyAlignment="1">
      <alignment horizontal="left" vertical="center" wrapText="1"/>
      <protection/>
    </xf>
    <xf numFmtId="49" fontId="9" fillId="25" borderId="10" xfId="98" applyNumberFormat="1" applyFont="1" applyFill="1" applyBorder="1" applyAlignment="1">
      <alignment horizontal="center" vertical="center" wrapText="1"/>
      <protection/>
    </xf>
    <xf numFmtId="49" fontId="4" fillId="0" borderId="10" xfId="45" applyNumberFormat="1" applyFont="1" applyFill="1" applyBorder="1" applyAlignment="1" applyProtection="1">
      <alignment vertical="center" wrapText="1"/>
      <protection locked="0"/>
    </xf>
    <xf numFmtId="0" fontId="9" fillId="0" borderId="10" xfId="86" applyNumberFormat="1" applyFont="1" applyFill="1" applyBorder="1" applyAlignment="1">
      <alignment horizontal="center" vertical="center" wrapText="1"/>
      <protection/>
    </xf>
    <xf numFmtId="0" fontId="9" fillId="0" borderId="10" xfId="85" applyNumberFormat="1" applyFont="1" applyFill="1" applyBorder="1" applyAlignment="1" applyProtection="1">
      <alignment horizontal="center" vertical="center"/>
      <protection locked="0"/>
    </xf>
    <xf numFmtId="0" fontId="4" fillId="0" borderId="10" xfId="101" applyFont="1" applyFill="1" applyBorder="1" applyAlignment="1">
      <alignment horizontal="left" vertical="center" wrapText="1"/>
      <protection/>
    </xf>
    <xf numFmtId="49" fontId="9" fillId="0" borderId="10" xfId="101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01" applyFont="1" applyFill="1" applyBorder="1" applyAlignment="1" applyProtection="1">
      <alignment horizontal="center" vertical="center" wrapText="1"/>
      <protection locked="0"/>
    </xf>
    <xf numFmtId="0" fontId="4" fillId="0" borderId="10" xfId="82" applyFont="1" applyFill="1" applyBorder="1" applyAlignment="1" applyProtection="1">
      <alignment horizontal="left" vertical="center" wrapText="1"/>
      <protection locked="0"/>
    </xf>
    <xf numFmtId="0" fontId="9" fillId="0" borderId="10" xfId="82" applyFont="1" applyFill="1" applyBorder="1" applyAlignment="1" applyProtection="1">
      <alignment horizontal="center" vertical="center" wrapText="1"/>
      <protection locked="0"/>
    </xf>
    <xf numFmtId="0" fontId="9" fillId="0" borderId="10" xfId="110" applyNumberFormat="1" applyFont="1" applyFill="1" applyBorder="1" applyAlignment="1" applyProtection="1">
      <alignment horizontal="center" vertical="center" wrapText="1"/>
      <protection locked="0"/>
    </xf>
    <xf numFmtId="49" fontId="39" fillId="0" borderId="10" xfId="114" applyNumberFormat="1" applyFont="1" applyFill="1" applyBorder="1" applyAlignment="1" applyProtection="1">
      <alignment horizontal="center" vertical="center" wrapText="1"/>
      <protection locked="0"/>
    </xf>
    <xf numFmtId="0" fontId="9" fillId="25" borderId="10" xfId="110" applyFont="1" applyFill="1" applyBorder="1" applyAlignment="1" applyProtection="1">
      <alignment horizontal="center" vertical="center" wrapText="1"/>
      <protection locked="0"/>
    </xf>
    <xf numFmtId="186" fontId="4" fillId="0" borderId="10" xfId="112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02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>
      <alignment horizontal="left" vertical="center" wrapText="1"/>
    </xf>
    <xf numFmtId="49" fontId="9" fillId="0" borderId="12" xfId="107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123" applyFont="1" applyFill="1" applyBorder="1" applyAlignment="1" applyProtection="1">
      <alignment horizontal="center" vertical="center"/>
      <protection locked="0"/>
    </xf>
    <xf numFmtId="0" fontId="6" fillId="0" borderId="10" xfId="112" applyFont="1" applyFill="1" applyBorder="1" applyAlignment="1" applyProtection="1">
      <alignment horizontal="center" vertical="center" wrapText="1"/>
      <protection locked="0"/>
    </xf>
    <xf numFmtId="0" fontId="4" fillId="25" borderId="12" xfId="110" applyFont="1" applyFill="1" applyBorder="1" applyAlignment="1" applyProtection="1">
      <alignment vertical="center" wrapText="1"/>
      <protection locked="0"/>
    </xf>
    <xf numFmtId="0" fontId="9" fillId="0" borderId="12" xfId="103" applyFont="1" applyFill="1" applyBorder="1" applyAlignment="1" applyProtection="1">
      <alignment horizontal="center" vertical="center" wrapText="1"/>
      <protection locked="0"/>
    </xf>
    <xf numFmtId="0" fontId="9" fillId="0" borderId="12" xfId="116" applyFont="1" applyFill="1" applyBorder="1" applyAlignment="1" applyProtection="1">
      <alignment horizontal="center" vertical="center" wrapText="1"/>
      <protection locked="0"/>
    </xf>
    <xf numFmtId="49" fontId="9" fillId="0" borderId="12" xfId="85" applyNumberFormat="1" applyFont="1" applyFill="1" applyBorder="1" applyAlignment="1" applyProtection="1">
      <alignment horizontal="center" vertical="center" wrapText="1"/>
      <protection locked="0"/>
    </xf>
    <xf numFmtId="0" fontId="9" fillId="25" borderId="12" xfId="85" applyFont="1" applyFill="1" applyBorder="1" applyAlignment="1" applyProtection="1">
      <alignment horizontal="center" vertical="center" wrapText="1"/>
      <protection locked="0"/>
    </xf>
    <xf numFmtId="0" fontId="4" fillId="25" borderId="12" xfId="114" applyFont="1" applyFill="1" applyBorder="1" applyAlignment="1" applyProtection="1">
      <alignment vertical="center" wrapText="1"/>
      <protection locked="0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2" xfId="91" applyFont="1" applyFill="1" applyBorder="1" applyAlignment="1" applyProtection="1">
      <alignment horizontal="center" vertical="center" wrapText="1"/>
      <protection locked="0"/>
    </xf>
    <xf numFmtId="0" fontId="7" fillId="0" borderId="16" xfId="112" applyFont="1" applyFill="1" applyBorder="1" applyAlignment="1" applyProtection="1">
      <alignment horizontal="center" vertical="center" wrapText="1"/>
      <protection locked="0"/>
    </xf>
    <xf numFmtId="0" fontId="7" fillId="0" borderId="18" xfId="112" applyFont="1" applyFill="1" applyBorder="1" applyAlignment="1" applyProtection="1">
      <alignment horizontal="center" vertical="center" wrapText="1"/>
      <protection locked="0"/>
    </xf>
    <xf numFmtId="0" fontId="7" fillId="0" borderId="19" xfId="112" applyFont="1" applyFill="1" applyBorder="1" applyAlignment="1" applyProtection="1">
      <alignment horizontal="center" vertical="center" wrapText="1"/>
      <protection locked="0"/>
    </xf>
    <xf numFmtId="0" fontId="4" fillId="23" borderId="10" xfId="112" applyFont="1" applyFill="1" applyBorder="1" applyAlignment="1" applyProtection="1">
      <alignment horizontal="center" vertical="center" wrapText="1"/>
      <protection locked="0"/>
    </xf>
    <xf numFmtId="0" fontId="4" fillId="23" borderId="10" xfId="112" applyFont="1" applyFill="1" applyBorder="1" applyAlignment="1" applyProtection="1">
      <alignment horizontal="center" vertical="center" textRotation="90" wrapText="1"/>
      <protection locked="0"/>
    </xf>
    <xf numFmtId="0" fontId="4" fillId="23" borderId="12" xfId="112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112" applyFont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 vertical="center"/>
    </xf>
    <xf numFmtId="20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7" fillId="23" borderId="10" xfId="112" applyFont="1" applyFill="1" applyBorder="1" applyAlignment="1" applyProtection="1">
      <alignment horizontal="center" vertical="center" textRotation="90" wrapText="1"/>
      <protection locked="0"/>
    </xf>
    <xf numFmtId="0" fontId="4" fillId="23" borderId="16" xfId="112" applyFont="1" applyFill="1" applyBorder="1" applyAlignment="1" applyProtection="1">
      <alignment horizontal="center" vertical="center" wrapText="1"/>
      <protection locked="0"/>
    </xf>
    <xf numFmtId="0" fontId="4" fillId="23" borderId="19" xfId="112" applyFont="1" applyFill="1" applyBorder="1" applyAlignment="1" applyProtection="1">
      <alignment horizontal="center" vertical="center" wrapText="1"/>
      <protection locked="0"/>
    </xf>
    <xf numFmtId="14" fontId="4" fillId="23" borderId="16" xfId="112" applyNumberFormat="1" applyFont="1" applyFill="1" applyBorder="1" applyAlignment="1" applyProtection="1">
      <alignment horizontal="center" vertical="center" wrapText="1"/>
      <protection locked="0"/>
    </xf>
    <xf numFmtId="14" fontId="4" fillId="23" borderId="19" xfId="112" applyNumberFormat="1" applyFont="1" applyFill="1" applyBorder="1" applyAlignment="1" applyProtection="1">
      <alignment horizontal="center" vertical="center" wrapText="1"/>
      <protection locked="0"/>
    </xf>
    <xf numFmtId="186" fontId="4" fillId="23" borderId="20" xfId="112" applyNumberFormat="1" applyFont="1" applyFill="1" applyBorder="1" applyAlignment="1" applyProtection="1">
      <alignment horizontal="center" vertical="center" wrapText="1"/>
      <protection locked="0"/>
    </xf>
    <xf numFmtId="186" fontId="4" fillId="23" borderId="21" xfId="112" applyNumberFormat="1" applyFont="1" applyFill="1" applyBorder="1" applyAlignment="1" applyProtection="1">
      <alignment horizontal="center" vertical="center" wrapText="1"/>
      <protection locked="0"/>
    </xf>
    <xf numFmtId="0" fontId="4" fillId="6" borderId="10" xfId="112" applyFont="1" applyFill="1" applyBorder="1" applyAlignment="1" applyProtection="1">
      <alignment horizontal="center" vertical="center" wrapText="1"/>
      <protection locked="0"/>
    </xf>
    <xf numFmtId="186" fontId="4" fillId="6" borderId="20" xfId="112" applyNumberFormat="1" applyFont="1" applyFill="1" applyBorder="1" applyAlignment="1" applyProtection="1">
      <alignment horizontal="center" vertical="center" wrapText="1"/>
      <protection locked="0"/>
    </xf>
    <xf numFmtId="186" fontId="4" fillId="6" borderId="21" xfId="112" applyNumberFormat="1" applyFont="1" applyFill="1" applyBorder="1" applyAlignment="1" applyProtection="1">
      <alignment horizontal="center" vertical="center" wrapText="1"/>
      <protection locked="0"/>
    </xf>
    <xf numFmtId="186" fontId="4" fillId="23" borderId="11" xfId="112" applyNumberFormat="1" applyFont="1" applyFill="1" applyBorder="1" applyAlignment="1" applyProtection="1">
      <alignment horizontal="center" vertical="center" wrapText="1"/>
      <protection locked="0"/>
    </xf>
    <xf numFmtId="186" fontId="4" fillId="23" borderId="14" xfId="112" applyNumberFormat="1" applyFont="1" applyFill="1" applyBorder="1" applyAlignment="1" applyProtection="1">
      <alignment horizontal="center" vertical="center" wrapText="1"/>
      <protection locked="0"/>
    </xf>
    <xf numFmtId="0" fontId="4" fillId="6" borderId="13" xfId="112" applyFont="1" applyFill="1" applyBorder="1" applyAlignment="1" applyProtection="1">
      <alignment horizontal="center" vertical="center" wrapText="1"/>
      <protection locked="0"/>
    </xf>
    <xf numFmtId="0" fontId="4" fillId="6" borderId="22" xfId="112" applyFont="1" applyFill="1" applyBorder="1" applyAlignment="1" applyProtection="1">
      <alignment horizontal="center" vertical="center" wrapText="1"/>
      <protection locked="0"/>
    </xf>
    <xf numFmtId="14" fontId="4" fillId="23" borderId="11" xfId="112" applyNumberFormat="1" applyFont="1" applyFill="1" applyBorder="1" applyAlignment="1" applyProtection="1">
      <alignment horizontal="center" vertical="center" wrapText="1"/>
      <protection locked="0"/>
    </xf>
    <xf numFmtId="0" fontId="4" fillId="23" borderId="14" xfId="112" applyFont="1" applyFill="1" applyBorder="1" applyAlignment="1" applyProtection="1">
      <alignment horizontal="center" vertical="center" wrapText="1"/>
      <protection locked="0"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10 2 3 2 2 2" xfId="45"/>
    <cellStyle name="Денежный 10 2 5 2" xfId="46"/>
    <cellStyle name="Денежный 11" xfId="47"/>
    <cellStyle name="Денежный 11 11" xfId="48"/>
    <cellStyle name="Денежный 11 2" xfId="49"/>
    <cellStyle name="Денежный 11 2 2" xfId="50"/>
    <cellStyle name="Денежный 11 2 2 3" xfId="51"/>
    <cellStyle name="Денежный 11 9" xfId="52"/>
    <cellStyle name="Денежный 12 12" xfId="53"/>
    <cellStyle name="Денежный 12 12 2 2" xfId="54"/>
    <cellStyle name="Денежный 12 12 2 4" xfId="55"/>
    <cellStyle name="Денежный 2" xfId="56"/>
    <cellStyle name="Денежный 2 10" xfId="57"/>
    <cellStyle name="Денежный 2 10 2" xfId="58"/>
    <cellStyle name="Денежный 2 10 2 10" xfId="59"/>
    <cellStyle name="Денежный 2 10 2 12" xfId="60"/>
    <cellStyle name="Денежный 2 11" xfId="61"/>
    <cellStyle name="Денежный 2 11 2" xfId="62"/>
    <cellStyle name="Денежный 2 13 2" xfId="63"/>
    <cellStyle name="Денежный 2 24" xfId="64"/>
    <cellStyle name="Денежный 24 2" xfId="65"/>
    <cellStyle name="Денежный 24 2 2" xfId="66"/>
    <cellStyle name="Денежный 3" xfId="67"/>
    <cellStyle name="Денежный 4" xfId="68"/>
    <cellStyle name="Денежный 7 7 2" xfId="69"/>
    <cellStyle name="Денежный_База 2 2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Обычный 10" xfId="79"/>
    <cellStyle name="Обычный 10 2" xfId="80"/>
    <cellStyle name="Обычный 11" xfId="81"/>
    <cellStyle name="Обычный 11 12 2" xfId="82"/>
    <cellStyle name="Обычный 12" xfId="83"/>
    <cellStyle name="Обычный 12 2 2" xfId="84"/>
    <cellStyle name="Обычный 12 2 2 2" xfId="85"/>
    <cellStyle name="Обычный 14 2" xfId="86"/>
    <cellStyle name="Обычный 15 2" xfId="87"/>
    <cellStyle name="Обычный 2" xfId="88"/>
    <cellStyle name="Обычный 2 10" xfId="89"/>
    <cellStyle name="Обычный 2 14 10" xfId="90"/>
    <cellStyle name="Обычный 2 14 2" xfId="91"/>
    <cellStyle name="Обычный 2 2 10 2" xfId="92"/>
    <cellStyle name="Обычный 2 2 2" xfId="93"/>
    <cellStyle name="Обычный 2 2 2 2 2" xfId="94"/>
    <cellStyle name="Обычный 2 3 2 3" xfId="95"/>
    <cellStyle name="Обычный 3" xfId="96"/>
    <cellStyle name="Обычный 3 13" xfId="97"/>
    <cellStyle name="Обычный 3 13 2" xfId="98"/>
    <cellStyle name="Обычный 3 13_pudost_16-07_17_startovye" xfId="99"/>
    <cellStyle name="Обычный 5_25_05_13 2 2" xfId="100"/>
    <cellStyle name="Обычный 9 2" xfId="101"/>
    <cellStyle name="Обычный_60-80" xfId="102"/>
    <cellStyle name="Обычный_База 2" xfId="103"/>
    <cellStyle name="Обычный_База 2 2 2" xfId="104"/>
    <cellStyle name="Обычный_База 2 2 2 2 2 2" xfId="105"/>
    <cellStyle name="Обычный_База 3" xfId="106"/>
    <cellStyle name="Обычный_База_База1 2_База1 (version 1)" xfId="107"/>
    <cellStyle name="Обычный_Выездка технические1 2 2" xfId="108"/>
    <cellStyle name="Обычный_конкур1 11" xfId="109"/>
    <cellStyle name="Обычный_конкур1 11 2" xfId="110"/>
    <cellStyle name="Обычный_конкур1 2 2" xfId="111"/>
    <cellStyle name="Обычный_Лист Microsoft Excel" xfId="112"/>
    <cellStyle name="Обычный_Лист Microsoft Excel 10" xfId="113"/>
    <cellStyle name="Обычный_Лист Microsoft Excel 10 2" xfId="114"/>
    <cellStyle name="Обычный_Лист Microsoft Excel 11" xfId="115"/>
    <cellStyle name="Обычный_Лист Microsoft Excel 2 12" xfId="116"/>
    <cellStyle name="Обычный_Лист Microsoft Excel_25_05_13 2" xfId="117"/>
    <cellStyle name="Обычный_Орел" xfId="118"/>
    <cellStyle name="Обычный_Орел 11" xfId="119"/>
    <cellStyle name="Обычный_Россия (В) юниоры 2" xfId="120"/>
    <cellStyle name="Обычный_Россия (В) юниоры 2_Стартовые 04-06.04.13" xfId="121"/>
    <cellStyle name="Обычный_Россия (В) юниоры 2_Стартовые 04-06.04.13 2" xfId="122"/>
    <cellStyle name="Обычный_Россия (В) юниоры 2_Стартовые 04-06.04.13 4" xfId="123"/>
    <cellStyle name="Followed Hyperlink" xfId="124"/>
    <cellStyle name="Плохой" xfId="125"/>
    <cellStyle name="Пояснение" xfId="126"/>
    <cellStyle name="Примечание" xfId="127"/>
    <cellStyle name="Percent" xfId="128"/>
    <cellStyle name="Связанная ячейка" xfId="129"/>
    <cellStyle name="Текст предупреждения" xfId="130"/>
    <cellStyle name="Comma" xfId="131"/>
    <cellStyle name="Comma [0]" xfId="132"/>
    <cellStyle name="Хороший" xfId="133"/>
  </cellStyles>
  <dxfs count="8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tabSelected="1" view="pageBreakPreview" zoomScaleSheetLayoutView="100" zoomScalePageLayoutView="0" workbookViewId="0" topLeftCell="A2">
      <selection activeCell="F17" sqref="F17"/>
    </sheetView>
  </sheetViews>
  <sheetFormatPr defaultColWidth="9.00390625" defaultRowHeight="12.75"/>
  <cols>
    <col min="1" max="1" width="5.125" style="6" customWidth="1"/>
    <col min="2" max="2" width="3.625" style="6" hidden="1" customWidth="1"/>
    <col min="3" max="3" width="21.125" style="7" customWidth="1"/>
    <col min="4" max="4" width="8.125" style="7" hidden="1" customWidth="1"/>
    <col min="5" max="5" width="5.875" style="7" customWidth="1"/>
    <col min="6" max="6" width="35.125" style="7" customWidth="1"/>
    <col min="7" max="7" width="9.375" style="7" hidden="1" customWidth="1"/>
    <col min="8" max="8" width="16.125" style="14" hidden="1" customWidth="1"/>
    <col min="9" max="9" width="14.75390625" style="14" hidden="1" customWidth="1"/>
    <col min="10" max="10" width="24.625" style="1" customWidth="1"/>
    <col min="11" max="15" width="12.125" style="1" customWidth="1"/>
    <col min="16" max="16" width="7.625" style="7" hidden="1" customWidth="1"/>
    <col min="17" max="16384" width="9.125" style="7" customWidth="1"/>
  </cols>
  <sheetData>
    <row r="1" spans="1:15" s="5" customFormat="1" ht="21" customHeight="1" hidden="1">
      <c r="A1" s="2" t="s">
        <v>12</v>
      </c>
      <c r="B1" s="3"/>
      <c r="C1" s="4"/>
      <c r="D1" s="3" t="s">
        <v>13</v>
      </c>
      <c r="E1" s="4"/>
      <c r="F1" s="4"/>
      <c r="G1" s="3" t="s">
        <v>14</v>
      </c>
      <c r="H1" s="4"/>
      <c r="I1" s="4"/>
      <c r="J1" s="4"/>
      <c r="K1" s="4"/>
      <c r="L1" s="4"/>
      <c r="M1" s="4"/>
      <c r="N1" s="4"/>
      <c r="O1" s="4"/>
    </row>
    <row r="2" spans="1:19" ht="55.5" customHeight="1">
      <c r="A2" s="332" t="s">
        <v>48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6"/>
      <c r="R2" s="6"/>
      <c r="S2" s="6"/>
    </row>
    <row r="3" spans="1:19" s="9" customFormat="1" ht="14.25" customHeight="1">
      <c r="A3" s="333" t="s">
        <v>0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8"/>
      <c r="R3" s="8"/>
      <c r="S3" s="8"/>
    </row>
    <row r="4" spans="1:16" s="10" customFormat="1" ht="18.75" customHeight="1" hidden="1">
      <c r="A4" s="334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</row>
    <row r="5" spans="1:16" s="10" customFormat="1" ht="12.75">
      <c r="A5" s="334" t="s">
        <v>1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</row>
    <row r="6" spans="1:16" s="10" customFormat="1" ht="12.75" hidden="1">
      <c r="A6" s="334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</row>
    <row r="7" spans="1:15" s="10" customFormat="1" ht="9" customHeight="1">
      <c r="A7" s="335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</row>
    <row r="8" spans="1:24" s="11" customFormat="1" ht="15" customHeight="1">
      <c r="A8" s="111" t="s">
        <v>147</v>
      </c>
      <c r="B8" s="14"/>
      <c r="C8" s="15"/>
      <c r="D8" s="17"/>
      <c r="E8" s="18"/>
      <c r="F8" s="17"/>
      <c r="G8" s="19"/>
      <c r="H8" s="19"/>
      <c r="I8" s="20"/>
      <c r="J8" s="13"/>
      <c r="K8" s="13"/>
      <c r="L8" s="13"/>
      <c r="M8" s="13"/>
      <c r="N8" s="13"/>
      <c r="O8" s="13"/>
      <c r="P8" s="12"/>
      <c r="Q8" s="12"/>
      <c r="R8" s="12"/>
      <c r="S8" s="12"/>
      <c r="T8" s="13"/>
      <c r="U8" s="13"/>
      <c r="V8" s="13"/>
      <c r="W8" s="13"/>
      <c r="X8" s="13"/>
    </row>
    <row r="9" spans="1:16" ht="15" customHeight="1">
      <c r="A9" s="337" t="s">
        <v>33</v>
      </c>
      <c r="B9" s="328" t="s">
        <v>15</v>
      </c>
      <c r="C9" s="327" t="s">
        <v>16</v>
      </c>
      <c r="D9" s="327" t="s">
        <v>21</v>
      </c>
      <c r="E9" s="328" t="s">
        <v>22</v>
      </c>
      <c r="F9" s="327" t="s">
        <v>17</v>
      </c>
      <c r="G9" s="327" t="s">
        <v>21</v>
      </c>
      <c r="H9" s="327" t="s">
        <v>23</v>
      </c>
      <c r="I9" s="327" t="s">
        <v>19</v>
      </c>
      <c r="J9" s="327" t="s">
        <v>24</v>
      </c>
      <c r="K9" s="329" t="s">
        <v>363</v>
      </c>
      <c r="L9" s="329" t="s">
        <v>362</v>
      </c>
      <c r="M9" s="329" t="s">
        <v>361</v>
      </c>
      <c r="N9" s="329" t="s">
        <v>360</v>
      </c>
      <c r="O9" s="329" t="s">
        <v>390</v>
      </c>
      <c r="P9" s="327" t="s">
        <v>18</v>
      </c>
    </row>
    <row r="10" spans="1:16" ht="19.5" customHeight="1">
      <c r="A10" s="337"/>
      <c r="B10" s="328"/>
      <c r="C10" s="327"/>
      <c r="D10" s="327"/>
      <c r="E10" s="328"/>
      <c r="F10" s="327"/>
      <c r="G10" s="327"/>
      <c r="H10" s="327"/>
      <c r="I10" s="327"/>
      <c r="J10" s="327"/>
      <c r="K10" s="330"/>
      <c r="L10" s="330"/>
      <c r="M10" s="330"/>
      <c r="N10" s="330"/>
      <c r="O10" s="330"/>
      <c r="P10" s="327"/>
    </row>
    <row r="11" spans="1:16" ht="19.5" customHeight="1">
      <c r="A11" s="337"/>
      <c r="B11" s="328"/>
      <c r="C11" s="327"/>
      <c r="D11" s="327"/>
      <c r="E11" s="328"/>
      <c r="F11" s="327"/>
      <c r="G11" s="327"/>
      <c r="H11" s="327"/>
      <c r="I11" s="327"/>
      <c r="J11" s="327"/>
      <c r="K11" s="331"/>
      <c r="L11" s="331"/>
      <c r="M11" s="331"/>
      <c r="N11" s="331"/>
      <c r="O11" s="331"/>
      <c r="P11" s="327"/>
    </row>
    <row r="12" spans="1:16" ht="33.75" customHeight="1">
      <c r="A12" s="324" t="s">
        <v>2</v>
      </c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6"/>
      <c r="P12" s="21"/>
    </row>
    <row r="13" spans="1:16" ht="33.75" customHeight="1">
      <c r="A13" s="16"/>
      <c r="B13" s="22"/>
      <c r="C13" s="72" t="s">
        <v>49</v>
      </c>
      <c r="D13" s="73" t="s">
        <v>50</v>
      </c>
      <c r="E13" s="74" t="s">
        <v>30</v>
      </c>
      <c r="F13" s="75" t="s">
        <v>51</v>
      </c>
      <c r="G13" s="76" t="s">
        <v>52</v>
      </c>
      <c r="H13" s="74" t="s">
        <v>53</v>
      </c>
      <c r="I13" s="74" t="s">
        <v>54</v>
      </c>
      <c r="J13" s="77" t="s">
        <v>55</v>
      </c>
      <c r="K13" s="184">
        <v>63.778</v>
      </c>
      <c r="L13" s="64">
        <v>62.5</v>
      </c>
      <c r="M13" s="185">
        <v>64</v>
      </c>
      <c r="N13" s="65"/>
      <c r="O13" s="185">
        <v>127.778</v>
      </c>
      <c r="P13" s="21"/>
    </row>
    <row r="14" spans="1:16" ht="33.75" customHeight="1">
      <c r="A14" s="16"/>
      <c r="B14" s="22"/>
      <c r="C14" s="157" t="s">
        <v>284</v>
      </c>
      <c r="D14" s="158" t="s">
        <v>285</v>
      </c>
      <c r="E14" s="84" t="s">
        <v>25</v>
      </c>
      <c r="F14" s="33" t="s">
        <v>286</v>
      </c>
      <c r="G14" s="128" t="s">
        <v>287</v>
      </c>
      <c r="H14" s="159" t="s">
        <v>288</v>
      </c>
      <c r="I14" s="159" t="s">
        <v>289</v>
      </c>
      <c r="J14" s="160" t="s">
        <v>234</v>
      </c>
      <c r="K14" s="64"/>
      <c r="L14" s="186">
        <v>64.556</v>
      </c>
      <c r="M14" s="187">
        <v>61.722</v>
      </c>
      <c r="N14" s="65"/>
      <c r="O14" s="185">
        <f>K14+L14+M14+N14</f>
        <v>126.27799999999999</v>
      </c>
      <c r="P14" s="21"/>
    </row>
    <row r="15" spans="1:16" ht="33.75" customHeight="1">
      <c r="A15" s="16"/>
      <c r="B15" s="22"/>
      <c r="C15" s="123" t="s">
        <v>290</v>
      </c>
      <c r="D15" s="37" t="s">
        <v>291</v>
      </c>
      <c r="E15" s="84" t="s">
        <v>25</v>
      </c>
      <c r="F15" s="80" t="s">
        <v>292</v>
      </c>
      <c r="G15" s="164" t="s">
        <v>293</v>
      </c>
      <c r="H15" s="35" t="s">
        <v>294</v>
      </c>
      <c r="I15" s="35" t="s">
        <v>294</v>
      </c>
      <c r="J15" s="35" t="s">
        <v>295</v>
      </c>
      <c r="K15" s="64"/>
      <c r="L15" s="90">
        <v>58.5</v>
      </c>
      <c r="M15" s="67"/>
      <c r="N15" s="65"/>
      <c r="O15" s="66" t="s">
        <v>391</v>
      </c>
      <c r="P15" s="21"/>
    </row>
    <row r="16" spans="1:16" ht="33.75" customHeight="1">
      <c r="A16" s="16"/>
      <c r="B16" s="22"/>
      <c r="C16" s="157" t="s">
        <v>284</v>
      </c>
      <c r="D16" s="158" t="s">
        <v>285</v>
      </c>
      <c r="E16" s="84" t="s">
        <v>25</v>
      </c>
      <c r="F16" s="80" t="s">
        <v>300</v>
      </c>
      <c r="G16" s="73"/>
      <c r="H16" s="81" t="s">
        <v>301</v>
      </c>
      <c r="I16" s="81" t="s">
        <v>289</v>
      </c>
      <c r="J16" s="36" t="s">
        <v>302</v>
      </c>
      <c r="K16" s="64"/>
      <c r="L16" s="90">
        <v>51.889</v>
      </c>
      <c r="M16" s="67"/>
      <c r="N16" s="65"/>
      <c r="O16" s="66" t="s">
        <v>391</v>
      </c>
      <c r="P16" s="21"/>
    </row>
    <row r="17" spans="1:16" ht="33.75" customHeight="1">
      <c r="A17" s="16"/>
      <c r="B17" s="22"/>
      <c r="C17" s="104" t="s">
        <v>296</v>
      </c>
      <c r="D17" s="105" t="s">
        <v>297</v>
      </c>
      <c r="E17" s="106" t="s">
        <v>25</v>
      </c>
      <c r="F17" s="97" t="s">
        <v>298</v>
      </c>
      <c r="G17" s="105" t="s">
        <v>52</v>
      </c>
      <c r="H17" s="106" t="s">
        <v>53</v>
      </c>
      <c r="I17" s="106" t="s">
        <v>54</v>
      </c>
      <c r="J17" s="165" t="s">
        <v>299</v>
      </c>
      <c r="K17" s="64"/>
      <c r="L17" s="90">
        <v>58.444</v>
      </c>
      <c r="M17" s="67"/>
      <c r="N17" s="65"/>
      <c r="O17" s="66" t="s">
        <v>391</v>
      </c>
      <c r="P17" s="21"/>
    </row>
    <row r="18" spans="1:16" ht="33.75" customHeight="1">
      <c r="A18" s="16"/>
      <c r="B18" s="22"/>
      <c r="C18" s="98" t="s">
        <v>277</v>
      </c>
      <c r="D18" s="52" t="s">
        <v>278</v>
      </c>
      <c r="E18" s="53">
        <v>1</v>
      </c>
      <c r="F18" s="80" t="s">
        <v>279</v>
      </c>
      <c r="G18" s="73" t="s">
        <v>280</v>
      </c>
      <c r="H18" s="81" t="s">
        <v>281</v>
      </c>
      <c r="I18" s="155" t="s">
        <v>282</v>
      </c>
      <c r="J18" s="156" t="s">
        <v>283</v>
      </c>
      <c r="K18" s="64"/>
      <c r="L18" s="90">
        <v>66.833</v>
      </c>
      <c r="M18" s="67"/>
      <c r="N18" s="65"/>
      <c r="O18" s="66" t="s">
        <v>391</v>
      </c>
      <c r="P18" s="21"/>
    </row>
    <row r="19" spans="1:16" ht="33.75" customHeight="1">
      <c r="A19" s="16"/>
      <c r="B19" s="22"/>
      <c r="C19" s="23" t="s">
        <v>364</v>
      </c>
      <c r="D19" s="37" t="s">
        <v>365</v>
      </c>
      <c r="E19" s="179" t="s">
        <v>30</v>
      </c>
      <c r="F19" s="180" t="s">
        <v>366</v>
      </c>
      <c r="G19" s="181" t="s">
        <v>367</v>
      </c>
      <c r="H19" s="182" t="s">
        <v>368</v>
      </c>
      <c r="I19" s="44" t="s">
        <v>369</v>
      </c>
      <c r="J19" s="183" t="s">
        <v>370</v>
      </c>
      <c r="K19" s="64"/>
      <c r="L19" s="90"/>
      <c r="M19" s="67">
        <v>65.167</v>
      </c>
      <c r="N19" s="65"/>
      <c r="O19" s="66" t="s">
        <v>391</v>
      </c>
      <c r="P19" s="21"/>
    </row>
    <row r="20" spans="1:16" ht="33.75" customHeight="1">
      <c r="A20" s="16"/>
      <c r="B20" s="22"/>
      <c r="C20" s="104" t="s">
        <v>371</v>
      </c>
      <c r="D20" s="105" t="s">
        <v>372</v>
      </c>
      <c r="E20" s="106" t="s">
        <v>30</v>
      </c>
      <c r="F20" s="97" t="s">
        <v>373</v>
      </c>
      <c r="G20" s="105" t="s">
        <v>374</v>
      </c>
      <c r="H20" s="106" t="s">
        <v>375</v>
      </c>
      <c r="I20" s="106" t="s">
        <v>376</v>
      </c>
      <c r="J20" s="165" t="s">
        <v>377</v>
      </c>
      <c r="K20" s="64"/>
      <c r="L20" s="90"/>
      <c r="M20" s="67">
        <v>64.167</v>
      </c>
      <c r="N20" s="65"/>
      <c r="O20" s="66" t="s">
        <v>391</v>
      </c>
      <c r="P20" s="21"/>
    </row>
    <row r="21" spans="1:16" ht="33.75" customHeight="1">
      <c r="A21" s="324" t="s">
        <v>193</v>
      </c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6"/>
      <c r="P21" s="21"/>
    </row>
    <row r="22" spans="1:16" ht="33.75" customHeight="1">
      <c r="A22" s="16"/>
      <c r="B22" s="22"/>
      <c r="C22" s="104" t="s">
        <v>383</v>
      </c>
      <c r="D22" s="118" t="s">
        <v>384</v>
      </c>
      <c r="E22" s="188">
        <v>3</v>
      </c>
      <c r="F22" s="97" t="s">
        <v>385</v>
      </c>
      <c r="G22" s="105" t="s">
        <v>386</v>
      </c>
      <c r="H22" s="106" t="s">
        <v>203</v>
      </c>
      <c r="I22" s="106" t="s">
        <v>20</v>
      </c>
      <c r="J22" s="36" t="s">
        <v>387</v>
      </c>
      <c r="K22" s="90"/>
      <c r="L22" s="90"/>
      <c r="M22" s="66">
        <v>62.5</v>
      </c>
      <c r="N22" s="67"/>
      <c r="O22" s="66" t="s">
        <v>391</v>
      </c>
      <c r="P22" s="21"/>
    </row>
    <row r="23" spans="1:16" ht="33.75" customHeight="1">
      <c r="A23" s="16"/>
      <c r="B23" s="22"/>
      <c r="C23" s="94" t="s">
        <v>378</v>
      </c>
      <c r="D23" s="73" t="s">
        <v>379</v>
      </c>
      <c r="E23" s="81" t="s">
        <v>25</v>
      </c>
      <c r="F23" s="80" t="s">
        <v>380</v>
      </c>
      <c r="G23" s="73" t="s">
        <v>381</v>
      </c>
      <c r="H23" s="81" t="s">
        <v>382</v>
      </c>
      <c r="I23" s="81" t="s">
        <v>20</v>
      </c>
      <c r="J23" s="29" t="s">
        <v>228</v>
      </c>
      <c r="K23" s="90"/>
      <c r="L23" s="90"/>
      <c r="M23" s="66">
        <v>63.778</v>
      </c>
      <c r="N23" s="67"/>
      <c r="O23" s="66" t="s">
        <v>391</v>
      </c>
      <c r="P23" s="21"/>
    </row>
    <row r="24" spans="1:16" ht="33.75" customHeight="1">
      <c r="A24" s="16"/>
      <c r="B24" s="22"/>
      <c r="C24" s="72" t="s">
        <v>57</v>
      </c>
      <c r="D24" s="73" t="s">
        <v>58</v>
      </c>
      <c r="E24" s="74" t="s">
        <v>25</v>
      </c>
      <c r="F24" s="80" t="s">
        <v>59</v>
      </c>
      <c r="G24" s="73" t="s">
        <v>60</v>
      </c>
      <c r="H24" s="81" t="s">
        <v>61</v>
      </c>
      <c r="I24" s="36" t="s">
        <v>62</v>
      </c>
      <c r="J24" s="81" t="s">
        <v>63</v>
      </c>
      <c r="K24" s="66">
        <v>64.833</v>
      </c>
      <c r="L24" s="67"/>
      <c r="M24" s="67"/>
      <c r="N24" s="67"/>
      <c r="O24" s="66" t="s">
        <v>391</v>
      </c>
      <c r="P24" s="21"/>
    </row>
    <row r="25" spans="1:16" ht="33.75" customHeight="1">
      <c r="A25" s="16"/>
      <c r="B25" s="22"/>
      <c r="C25" s="82" t="s">
        <v>3</v>
      </c>
      <c r="D25" s="83" t="s">
        <v>4</v>
      </c>
      <c r="E25" s="84" t="s">
        <v>25</v>
      </c>
      <c r="F25" s="80" t="s">
        <v>64</v>
      </c>
      <c r="G25" s="73" t="s">
        <v>65</v>
      </c>
      <c r="H25" s="81" t="s">
        <v>66</v>
      </c>
      <c r="I25" s="35" t="s">
        <v>5</v>
      </c>
      <c r="J25" s="38" t="s">
        <v>67</v>
      </c>
      <c r="K25" s="66">
        <v>63.444</v>
      </c>
      <c r="L25" s="67"/>
      <c r="M25" s="67"/>
      <c r="N25" s="67"/>
      <c r="O25" s="66" t="s">
        <v>391</v>
      </c>
      <c r="P25" s="21"/>
    </row>
    <row r="26" spans="1:16" ht="33.75" customHeight="1">
      <c r="A26" s="16"/>
      <c r="B26" s="22"/>
      <c r="C26" s="104" t="s">
        <v>388</v>
      </c>
      <c r="D26" s="105" t="s">
        <v>389</v>
      </c>
      <c r="E26" s="106" t="s">
        <v>25</v>
      </c>
      <c r="F26" s="97" t="s">
        <v>298</v>
      </c>
      <c r="G26" s="105" t="s">
        <v>52</v>
      </c>
      <c r="H26" s="106" t="s">
        <v>53</v>
      </c>
      <c r="I26" s="106" t="s">
        <v>54</v>
      </c>
      <c r="J26" s="165" t="s">
        <v>299</v>
      </c>
      <c r="K26" s="64"/>
      <c r="L26" s="90"/>
      <c r="M26" s="67">
        <v>61.389</v>
      </c>
      <c r="N26" s="67"/>
      <c r="O26" s="66" t="s">
        <v>391</v>
      </c>
      <c r="P26" s="21"/>
    </row>
  </sheetData>
  <sheetProtection/>
  <protectedRanges>
    <protectedRange sqref="I12 I21" name="Диапазон1_3_1_1_1_1_1_4_1_1_3_2_1_2"/>
    <protectedRange sqref="J22" name="Диапазон1_3_1_1_3_11_1_1_3_1_3_1_1_1_1_4_2_2_2_2_2_1_2_1"/>
    <protectedRange sqref="J23" name="Диапазон1_3_1_1_3_11_1_1_3_1_3_1_1_1_1_4_2_2_2_2_2_1_2"/>
    <protectedRange sqref="J18" name="Диапазон1_3_1_1_3_11_1_1_3_1_3_1_1_1_1_4_2_2_2_2_2_1_2_1_1"/>
  </protectedRanges>
  <mergeCells count="24">
    <mergeCell ref="A6:P6"/>
    <mergeCell ref="O9:O11"/>
    <mergeCell ref="A7:O7"/>
    <mergeCell ref="A9:A11"/>
    <mergeCell ref="N9:N11"/>
    <mergeCell ref="A2:P2"/>
    <mergeCell ref="A3:P3"/>
    <mergeCell ref="A4:P4"/>
    <mergeCell ref="A5:P5"/>
    <mergeCell ref="P9:P11"/>
    <mergeCell ref="F9:F11"/>
    <mergeCell ref="G9:G11"/>
    <mergeCell ref="M9:M11"/>
    <mergeCell ref="L9:L11"/>
    <mergeCell ref="A21:O21"/>
    <mergeCell ref="J9:J11"/>
    <mergeCell ref="H9:H11"/>
    <mergeCell ref="C9:C11"/>
    <mergeCell ref="D9:D11"/>
    <mergeCell ref="E9:E11"/>
    <mergeCell ref="K9:K11"/>
    <mergeCell ref="I9:I11"/>
    <mergeCell ref="B9:B11"/>
    <mergeCell ref="A12:O12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view="pageBreakPreview" zoomScaleSheetLayoutView="100" zoomScalePageLayoutView="0" workbookViewId="0" topLeftCell="A2">
      <selection activeCell="A2" sqref="A2:IV2"/>
    </sheetView>
  </sheetViews>
  <sheetFormatPr defaultColWidth="9.00390625" defaultRowHeight="12.75"/>
  <cols>
    <col min="1" max="1" width="5.125" style="6" customWidth="1"/>
    <col min="2" max="2" width="3.625" style="6" hidden="1" customWidth="1"/>
    <col min="3" max="3" width="21.125" style="7" customWidth="1"/>
    <col min="4" max="4" width="8.125" style="7" hidden="1" customWidth="1"/>
    <col min="5" max="5" width="5.875" style="7" customWidth="1"/>
    <col min="6" max="6" width="35.125" style="7" customWidth="1"/>
    <col min="7" max="7" width="9.375" style="7" hidden="1" customWidth="1"/>
    <col min="8" max="8" width="16.125" style="14" hidden="1" customWidth="1"/>
    <col min="9" max="9" width="14.75390625" style="14" hidden="1" customWidth="1"/>
    <col min="10" max="10" width="24.625" style="1" customWidth="1"/>
    <col min="11" max="12" width="11.625" style="1" customWidth="1"/>
    <col min="13" max="13" width="13.00390625" style="1" customWidth="1"/>
    <col min="14" max="17" width="11.75390625" style="1" customWidth="1"/>
    <col min="18" max="18" width="7.625" style="7" hidden="1" customWidth="1"/>
    <col min="19" max="16384" width="9.125" style="7" customWidth="1"/>
  </cols>
  <sheetData>
    <row r="1" spans="1:17" s="5" customFormat="1" ht="21" customHeight="1" hidden="1">
      <c r="A1" s="2" t="s">
        <v>12</v>
      </c>
      <c r="B1" s="3"/>
      <c r="C1" s="4"/>
      <c r="D1" s="3" t="s">
        <v>13</v>
      </c>
      <c r="E1" s="4"/>
      <c r="F1" s="4"/>
      <c r="G1" s="3" t="s">
        <v>14</v>
      </c>
      <c r="H1" s="4"/>
      <c r="I1" s="4"/>
      <c r="J1" s="4"/>
      <c r="K1" s="4"/>
      <c r="L1" s="4"/>
      <c r="M1" s="4"/>
      <c r="N1" s="4"/>
      <c r="O1" s="4"/>
      <c r="P1" s="4"/>
      <c r="Q1" s="4"/>
    </row>
    <row r="2" spans="1:21" ht="54" customHeight="1">
      <c r="A2" s="332" t="s">
        <v>48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6"/>
      <c r="T2" s="6"/>
      <c r="U2" s="6"/>
    </row>
    <row r="3" spans="1:21" s="9" customFormat="1" ht="14.25" customHeight="1">
      <c r="A3" s="333" t="s">
        <v>0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8"/>
      <c r="T3" s="8"/>
      <c r="U3" s="8"/>
    </row>
    <row r="4" spans="1:18" s="10" customFormat="1" ht="18.75" customHeight="1" hidden="1">
      <c r="A4" s="334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</row>
    <row r="5" spans="1:18" s="10" customFormat="1" ht="12.75">
      <c r="A5" s="334" t="s">
        <v>7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</row>
    <row r="6" spans="1:18" s="10" customFormat="1" ht="12.75" hidden="1">
      <c r="A6" s="334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</row>
    <row r="7" spans="1:17" s="10" customFormat="1" ht="9" customHeight="1">
      <c r="A7" s="335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</row>
    <row r="8" spans="1:26" s="11" customFormat="1" ht="15" customHeight="1">
      <c r="A8" s="111" t="s">
        <v>147</v>
      </c>
      <c r="B8" s="14"/>
      <c r="C8" s="15"/>
      <c r="D8" s="17"/>
      <c r="E8" s="18"/>
      <c r="F8" s="17"/>
      <c r="G8" s="19"/>
      <c r="H8" s="19"/>
      <c r="I8" s="20"/>
      <c r="J8" s="13"/>
      <c r="K8" s="13"/>
      <c r="L8" s="13"/>
      <c r="M8" s="13"/>
      <c r="N8" s="13"/>
      <c r="O8" s="13"/>
      <c r="P8" s="13"/>
      <c r="Q8" s="13"/>
      <c r="R8" s="12"/>
      <c r="S8" s="12"/>
      <c r="T8" s="12"/>
      <c r="U8" s="12"/>
      <c r="V8" s="13"/>
      <c r="W8" s="13"/>
      <c r="X8" s="13"/>
      <c r="Y8" s="13"/>
      <c r="Z8" s="13"/>
    </row>
    <row r="9" spans="1:18" ht="15" customHeight="1">
      <c r="A9" s="337" t="s">
        <v>33</v>
      </c>
      <c r="B9" s="328" t="s">
        <v>15</v>
      </c>
      <c r="C9" s="327" t="s">
        <v>16</v>
      </c>
      <c r="D9" s="327" t="s">
        <v>21</v>
      </c>
      <c r="E9" s="328" t="s">
        <v>22</v>
      </c>
      <c r="F9" s="327" t="s">
        <v>17</v>
      </c>
      <c r="G9" s="327" t="s">
        <v>21</v>
      </c>
      <c r="H9" s="327" t="s">
        <v>23</v>
      </c>
      <c r="I9" s="327" t="s">
        <v>19</v>
      </c>
      <c r="J9" s="327" t="s">
        <v>24</v>
      </c>
      <c r="K9" s="338" t="s">
        <v>27</v>
      </c>
      <c r="L9" s="339"/>
      <c r="M9" s="329" t="s">
        <v>392</v>
      </c>
      <c r="N9" s="338" t="s">
        <v>56</v>
      </c>
      <c r="O9" s="339"/>
      <c r="P9" s="329" t="s">
        <v>394</v>
      </c>
      <c r="Q9" s="329" t="s">
        <v>390</v>
      </c>
      <c r="R9" s="327" t="s">
        <v>18</v>
      </c>
    </row>
    <row r="10" spans="1:18" ht="19.5" customHeight="1">
      <c r="A10" s="337"/>
      <c r="B10" s="328"/>
      <c r="C10" s="327"/>
      <c r="D10" s="327"/>
      <c r="E10" s="328"/>
      <c r="F10" s="327"/>
      <c r="G10" s="327"/>
      <c r="H10" s="327"/>
      <c r="I10" s="327"/>
      <c r="J10" s="327"/>
      <c r="K10" s="340">
        <v>44202</v>
      </c>
      <c r="L10" s="341"/>
      <c r="M10" s="330"/>
      <c r="N10" s="340">
        <v>44388</v>
      </c>
      <c r="O10" s="341"/>
      <c r="P10" s="330"/>
      <c r="Q10" s="330"/>
      <c r="R10" s="327"/>
    </row>
    <row r="11" spans="1:18" ht="19.5" customHeight="1">
      <c r="A11" s="337"/>
      <c r="B11" s="328"/>
      <c r="C11" s="327"/>
      <c r="D11" s="327"/>
      <c r="E11" s="328"/>
      <c r="F11" s="327"/>
      <c r="G11" s="327"/>
      <c r="H11" s="327"/>
      <c r="I11" s="327"/>
      <c r="J11" s="327"/>
      <c r="K11" s="71" t="s">
        <v>393</v>
      </c>
      <c r="L11" s="71" t="s">
        <v>393</v>
      </c>
      <c r="M11" s="331"/>
      <c r="N11" s="71" t="s">
        <v>395</v>
      </c>
      <c r="O11" s="71" t="s">
        <v>393</v>
      </c>
      <c r="P11" s="331"/>
      <c r="Q11" s="331"/>
      <c r="R11" s="327"/>
    </row>
    <row r="12" spans="1:18" ht="33.75" customHeight="1">
      <c r="A12" s="324" t="s">
        <v>26</v>
      </c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6"/>
      <c r="R12" s="21"/>
    </row>
    <row r="13" spans="1:18" ht="33.75" customHeight="1">
      <c r="A13" s="16"/>
      <c r="B13" s="22"/>
      <c r="C13" s="85" t="s">
        <v>68</v>
      </c>
      <c r="D13" s="86" t="s">
        <v>69</v>
      </c>
      <c r="E13" s="87" t="s">
        <v>25</v>
      </c>
      <c r="F13" s="88" t="s">
        <v>70</v>
      </c>
      <c r="G13" s="86" t="s">
        <v>71</v>
      </c>
      <c r="H13" s="87" t="s">
        <v>72</v>
      </c>
      <c r="I13" s="87" t="s">
        <v>72</v>
      </c>
      <c r="J13" s="89" t="s">
        <v>73</v>
      </c>
      <c r="K13" s="184">
        <v>65.68181818181819</v>
      </c>
      <c r="L13" s="184">
        <v>66.16666666666666</v>
      </c>
      <c r="M13" s="90">
        <v>62.75</v>
      </c>
      <c r="N13" s="67"/>
      <c r="O13" s="67"/>
      <c r="P13" s="65"/>
      <c r="Q13" s="185">
        <v>131.849</v>
      </c>
      <c r="R13" s="21"/>
    </row>
    <row r="14" spans="1:18" ht="33.75" customHeight="1">
      <c r="A14" s="16"/>
      <c r="B14" s="22"/>
      <c r="C14" s="82" t="s">
        <v>305</v>
      </c>
      <c r="D14" s="73" t="s">
        <v>306</v>
      </c>
      <c r="E14" s="166" t="s">
        <v>25</v>
      </c>
      <c r="F14" s="80" t="s">
        <v>307</v>
      </c>
      <c r="G14" s="167"/>
      <c r="H14" s="81" t="s">
        <v>203</v>
      </c>
      <c r="I14" s="35" t="s">
        <v>217</v>
      </c>
      <c r="J14" s="36" t="s">
        <v>218</v>
      </c>
      <c r="K14" s="64"/>
      <c r="L14" s="90"/>
      <c r="M14" s="186">
        <v>65.25</v>
      </c>
      <c r="N14" s="187"/>
      <c r="O14" s="187">
        <v>65.5</v>
      </c>
      <c r="P14" s="65"/>
      <c r="Q14" s="185">
        <f>K14+L14+M14+N14+O14</f>
        <v>130.75</v>
      </c>
      <c r="R14" s="21"/>
    </row>
    <row r="15" spans="1:18" ht="33.75" customHeight="1">
      <c r="A15" s="16"/>
      <c r="B15" s="22"/>
      <c r="C15" s="204" t="s">
        <v>407</v>
      </c>
      <c r="D15" s="198" t="s">
        <v>306</v>
      </c>
      <c r="E15" s="205" t="s">
        <v>25</v>
      </c>
      <c r="F15" s="206" t="s">
        <v>408</v>
      </c>
      <c r="G15" s="207" t="s">
        <v>216</v>
      </c>
      <c r="H15" s="208" t="s">
        <v>203</v>
      </c>
      <c r="I15" s="208" t="s">
        <v>217</v>
      </c>
      <c r="J15" s="196" t="s">
        <v>304</v>
      </c>
      <c r="K15" s="64"/>
      <c r="L15" s="90"/>
      <c r="M15" s="90"/>
      <c r="N15" s="67"/>
      <c r="O15" s="67">
        <v>67.375</v>
      </c>
      <c r="P15" s="65"/>
      <c r="Q15" s="66" t="s">
        <v>391</v>
      </c>
      <c r="R15" s="21"/>
    </row>
    <row r="16" spans="1:18" ht="33.75" customHeight="1">
      <c r="A16" s="16"/>
      <c r="B16" s="22"/>
      <c r="C16" s="197" t="s">
        <v>412</v>
      </c>
      <c r="D16" s="211" t="s">
        <v>214</v>
      </c>
      <c r="E16" s="208" t="s">
        <v>36</v>
      </c>
      <c r="F16" s="212" t="s">
        <v>413</v>
      </c>
      <c r="G16" s="213" t="s">
        <v>414</v>
      </c>
      <c r="H16" s="57" t="s">
        <v>203</v>
      </c>
      <c r="I16" s="208" t="s">
        <v>217</v>
      </c>
      <c r="J16" s="196" t="s">
        <v>304</v>
      </c>
      <c r="K16" s="64"/>
      <c r="L16" s="90"/>
      <c r="M16" s="90"/>
      <c r="N16" s="67"/>
      <c r="O16" s="67">
        <v>66</v>
      </c>
      <c r="P16" s="65"/>
      <c r="Q16" s="66" t="s">
        <v>391</v>
      </c>
      <c r="R16" s="21"/>
    </row>
    <row r="17" spans="1:18" ht="33.75" customHeight="1">
      <c r="A17" s="16"/>
      <c r="B17" s="22"/>
      <c r="C17" s="197" t="s">
        <v>412</v>
      </c>
      <c r="D17" s="211" t="s">
        <v>214</v>
      </c>
      <c r="E17" s="208" t="s">
        <v>36</v>
      </c>
      <c r="F17" s="206" t="s">
        <v>408</v>
      </c>
      <c r="G17" s="207" t="s">
        <v>216</v>
      </c>
      <c r="H17" s="208" t="s">
        <v>203</v>
      </c>
      <c r="I17" s="208" t="s">
        <v>217</v>
      </c>
      <c r="J17" s="196" t="s">
        <v>304</v>
      </c>
      <c r="K17" s="64"/>
      <c r="L17" s="90"/>
      <c r="M17" s="90"/>
      <c r="N17" s="67"/>
      <c r="O17" s="67">
        <v>65.25</v>
      </c>
      <c r="P17" s="65"/>
      <c r="Q17" s="66" t="s">
        <v>391</v>
      </c>
      <c r="R17" s="21"/>
    </row>
    <row r="18" spans="1:18" ht="33.75" customHeight="1">
      <c r="A18" s="16"/>
      <c r="B18" s="22"/>
      <c r="C18" s="94" t="s">
        <v>199</v>
      </c>
      <c r="D18" s="73" t="s">
        <v>200</v>
      </c>
      <c r="E18" s="81" t="s">
        <v>30</v>
      </c>
      <c r="F18" s="80" t="s">
        <v>303</v>
      </c>
      <c r="G18" s="73" t="s">
        <v>202</v>
      </c>
      <c r="H18" s="81" t="s">
        <v>203</v>
      </c>
      <c r="I18" s="81" t="s">
        <v>203</v>
      </c>
      <c r="J18" s="36" t="s">
        <v>304</v>
      </c>
      <c r="K18" s="64"/>
      <c r="L18" s="90"/>
      <c r="M18" s="90">
        <v>68.75</v>
      </c>
      <c r="N18" s="67"/>
      <c r="O18" s="67"/>
      <c r="P18" s="65"/>
      <c r="Q18" s="66" t="s">
        <v>391</v>
      </c>
      <c r="R18" s="21"/>
    </row>
    <row r="19" spans="1:18" ht="33.75" customHeight="1">
      <c r="A19" s="16"/>
      <c r="B19" s="22"/>
      <c r="C19" s="197" t="s">
        <v>398</v>
      </c>
      <c r="D19" s="198" t="s">
        <v>399</v>
      </c>
      <c r="E19" s="195" t="s">
        <v>25</v>
      </c>
      <c r="F19" s="199" t="s">
        <v>417</v>
      </c>
      <c r="G19" s="198" t="s">
        <v>418</v>
      </c>
      <c r="H19" s="195" t="s">
        <v>419</v>
      </c>
      <c r="I19" s="195" t="s">
        <v>8</v>
      </c>
      <c r="J19" s="200" t="s">
        <v>228</v>
      </c>
      <c r="K19" s="64"/>
      <c r="L19" s="90"/>
      <c r="M19" s="90"/>
      <c r="N19" s="67"/>
      <c r="O19" s="67">
        <v>65.125</v>
      </c>
      <c r="P19" s="65"/>
      <c r="Q19" s="66" t="s">
        <v>391</v>
      </c>
      <c r="R19" s="21"/>
    </row>
    <row r="20" spans="1:18" ht="33.75" customHeight="1">
      <c r="A20" s="16"/>
      <c r="B20" s="22"/>
      <c r="C20" s="197" t="s">
        <v>398</v>
      </c>
      <c r="D20" s="198" t="s">
        <v>399</v>
      </c>
      <c r="E20" s="195" t="s">
        <v>25</v>
      </c>
      <c r="F20" s="199" t="s">
        <v>400</v>
      </c>
      <c r="G20" s="198" t="s">
        <v>381</v>
      </c>
      <c r="H20" s="195" t="s">
        <v>382</v>
      </c>
      <c r="I20" s="195" t="s">
        <v>8</v>
      </c>
      <c r="J20" s="200" t="s">
        <v>228</v>
      </c>
      <c r="K20" s="64"/>
      <c r="L20" s="90"/>
      <c r="M20" s="90"/>
      <c r="N20" s="67">
        <v>63.704</v>
      </c>
      <c r="O20" s="67"/>
      <c r="P20" s="65"/>
      <c r="Q20" s="66" t="s">
        <v>391</v>
      </c>
      <c r="R20" s="21"/>
    </row>
    <row r="21" spans="1:18" ht="33.75" customHeight="1">
      <c r="A21" s="16"/>
      <c r="B21" s="22"/>
      <c r="C21" s="201" t="s">
        <v>415</v>
      </c>
      <c r="D21" s="193" t="s">
        <v>354</v>
      </c>
      <c r="E21" s="194" t="s">
        <v>36</v>
      </c>
      <c r="F21" s="202" t="s">
        <v>416</v>
      </c>
      <c r="G21" s="193"/>
      <c r="H21" s="194" t="s">
        <v>301</v>
      </c>
      <c r="I21" s="194" t="s">
        <v>289</v>
      </c>
      <c r="J21" s="196" t="s">
        <v>302</v>
      </c>
      <c r="K21" s="64"/>
      <c r="L21" s="90"/>
      <c r="M21" s="90"/>
      <c r="N21" s="67"/>
      <c r="O21" s="67">
        <v>65.375</v>
      </c>
      <c r="P21" s="65"/>
      <c r="Q21" s="66" t="s">
        <v>391</v>
      </c>
      <c r="R21" s="21"/>
    </row>
    <row r="22" spans="1:18" ht="33.75" customHeight="1">
      <c r="A22" s="16"/>
      <c r="B22" s="22"/>
      <c r="C22" s="168" t="s">
        <v>309</v>
      </c>
      <c r="D22" s="169"/>
      <c r="E22" s="81" t="s">
        <v>25</v>
      </c>
      <c r="F22" s="61" t="s">
        <v>310</v>
      </c>
      <c r="G22" s="60" t="s">
        <v>311</v>
      </c>
      <c r="H22" s="62" t="s">
        <v>312</v>
      </c>
      <c r="I22" s="81" t="s">
        <v>313</v>
      </c>
      <c r="J22" s="170" t="s">
        <v>314</v>
      </c>
      <c r="K22" s="64"/>
      <c r="L22" s="90"/>
      <c r="M22" s="90">
        <v>61.5</v>
      </c>
      <c r="N22" s="67"/>
      <c r="O22" s="67"/>
      <c r="P22" s="65"/>
      <c r="Q22" s="66" t="s">
        <v>391</v>
      </c>
      <c r="R22" s="21"/>
    </row>
    <row r="23" spans="1:18" ht="33.75" customHeight="1">
      <c r="A23" s="16"/>
      <c r="B23" s="22"/>
      <c r="C23" s="94" t="s">
        <v>315</v>
      </c>
      <c r="D23" s="169"/>
      <c r="E23" s="81" t="s">
        <v>25</v>
      </c>
      <c r="F23" s="80" t="s">
        <v>316</v>
      </c>
      <c r="G23" s="73" t="s">
        <v>317</v>
      </c>
      <c r="H23" s="81" t="s">
        <v>318</v>
      </c>
      <c r="I23" s="81" t="s">
        <v>313</v>
      </c>
      <c r="J23" s="36" t="s">
        <v>319</v>
      </c>
      <c r="K23" s="64"/>
      <c r="L23" s="90"/>
      <c r="M23" s="90">
        <v>60.12499999999999</v>
      </c>
      <c r="N23" s="67"/>
      <c r="O23" s="67"/>
      <c r="P23" s="65"/>
      <c r="Q23" s="66" t="s">
        <v>391</v>
      </c>
      <c r="R23" s="21"/>
    </row>
    <row r="24" spans="1:18" ht="33.75" customHeight="1">
      <c r="A24" s="16"/>
      <c r="B24" s="22"/>
      <c r="C24" s="201" t="s">
        <v>409</v>
      </c>
      <c r="D24" s="193" t="s">
        <v>69</v>
      </c>
      <c r="E24" s="194">
        <v>3</v>
      </c>
      <c r="F24" s="209" t="s">
        <v>410</v>
      </c>
      <c r="G24" s="210" t="s">
        <v>348</v>
      </c>
      <c r="H24" s="196" t="s">
        <v>349</v>
      </c>
      <c r="I24" s="194" t="s">
        <v>72</v>
      </c>
      <c r="J24" s="203" t="s">
        <v>411</v>
      </c>
      <c r="K24" s="64"/>
      <c r="L24" s="90"/>
      <c r="M24" s="90"/>
      <c r="N24" s="67"/>
      <c r="O24" s="67">
        <v>66.625</v>
      </c>
      <c r="P24" s="65"/>
      <c r="Q24" s="66" t="s">
        <v>391</v>
      </c>
      <c r="R24" s="21"/>
    </row>
    <row r="25" spans="1:18" ht="33.75" customHeight="1">
      <c r="A25" s="324" t="s">
        <v>193</v>
      </c>
      <c r="B25" s="325"/>
      <c r="C25" s="325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6"/>
      <c r="R25" s="21"/>
    </row>
    <row r="26" spans="1:18" ht="33.75" customHeight="1">
      <c r="A26" s="16"/>
      <c r="B26" s="22"/>
      <c r="C26" s="94" t="s">
        <v>320</v>
      </c>
      <c r="D26" s="73" t="s">
        <v>321</v>
      </c>
      <c r="E26" s="81" t="s">
        <v>25</v>
      </c>
      <c r="F26" s="50" t="s">
        <v>322</v>
      </c>
      <c r="G26" s="73" t="s">
        <v>260</v>
      </c>
      <c r="H26" s="81" t="s">
        <v>203</v>
      </c>
      <c r="I26" s="81" t="s">
        <v>203</v>
      </c>
      <c r="J26" s="36" t="s">
        <v>323</v>
      </c>
      <c r="K26" s="95"/>
      <c r="L26" s="126"/>
      <c r="M26" s="186">
        <v>65.53</v>
      </c>
      <c r="N26" s="187"/>
      <c r="O26" s="187">
        <v>64.394</v>
      </c>
      <c r="P26" s="65"/>
      <c r="Q26" s="185">
        <f>K26+L26+M26+N26+O26</f>
        <v>129.924</v>
      </c>
      <c r="R26" s="21"/>
    </row>
    <row r="27" spans="1:18" ht="33.75" customHeight="1">
      <c r="A27" s="16"/>
      <c r="B27" s="22"/>
      <c r="C27" s="201" t="s">
        <v>401</v>
      </c>
      <c r="D27" s="193" t="s">
        <v>402</v>
      </c>
      <c r="E27" s="194" t="s">
        <v>25</v>
      </c>
      <c r="F27" s="202" t="s">
        <v>403</v>
      </c>
      <c r="G27" s="193" t="s">
        <v>404</v>
      </c>
      <c r="H27" s="194" t="s">
        <v>405</v>
      </c>
      <c r="I27" s="194" t="s">
        <v>20</v>
      </c>
      <c r="J27" s="203" t="s">
        <v>406</v>
      </c>
      <c r="K27" s="64"/>
      <c r="L27" s="90"/>
      <c r="M27" s="186"/>
      <c r="N27" s="187">
        <v>61.42</v>
      </c>
      <c r="O27" s="187">
        <v>64.015</v>
      </c>
      <c r="P27" s="65"/>
      <c r="Q27" s="185">
        <f>K27+L27+M27+N27+O27</f>
        <v>125.435</v>
      </c>
      <c r="R27" s="21"/>
    </row>
    <row r="28" spans="1:18" ht="33.75" customHeight="1">
      <c r="A28" s="16"/>
      <c r="B28" s="22"/>
      <c r="C28" s="157" t="s">
        <v>284</v>
      </c>
      <c r="D28" s="158" t="s">
        <v>285</v>
      </c>
      <c r="E28" s="84" t="s">
        <v>30</v>
      </c>
      <c r="F28" s="80" t="s">
        <v>300</v>
      </c>
      <c r="G28" s="73"/>
      <c r="H28" s="81" t="s">
        <v>301</v>
      </c>
      <c r="I28" s="81" t="s">
        <v>289</v>
      </c>
      <c r="J28" s="36" t="s">
        <v>302</v>
      </c>
      <c r="K28" s="64"/>
      <c r="L28" s="90"/>
      <c r="M28" s="90"/>
      <c r="N28" s="67"/>
      <c r="O28" s="67">
        <v>62.5</v>
      </c>
      <c r="P28" s="65"/>
      <c r="Q28" s="66" t="s">
        <v>391</v>
      </c>
      <c r="R28" s="21"/>
    </row>
    <row r="29" spans="1:18" ht="33.75" customHeight="1">
      <c r="A29" s="16"/>
      <c r="B29" s="22"/>
      <c r="C29" s="189" t="s">
        <v>396</v>
      </c>
      <c r="D29" s="190" t="s">
        <v>384</v>
      </c>
      <c r="E29" s="191">
        <v>3</v>
      </c>
      <c r="F29" s="192" t="s">
        <v>397</v>
      </c>
      <c r="G29" s="193" t="s">
        <v>260</v>
      </c>
      <c r="H29" s="194" t="s">
        <v>203</v>
      </c>
      <c r="I29" s="195" t="s">
        <v>20</v>
      </c>
      <c r="J29" s="196" t="s">
        <v>387</v>
      </c>
      <c r="K29" s="64"/>
      <c r="L29" s="90"/>
      <c r="M29" s="90"/>
      <c r="N29" s="67">
        <v>66.358</v>
      </c>
      <c r="O29" s="67"/>
      <c r="P29" s="65"/>
      <c r="Q29" s="66" t="s">
        <v>391</v>
      </c>
      <c r="R29" s="21"/>
    </row>
    <row r="30" spans="1:18" ht="33.75" customHeight="1">
      <c r="A30" s="16"/>
      <c r="B30" s="22"/>
      <c r="C30" s="104" t="s">
        <v>383</v>
      </c>
      <c r="D30" s="105" t="s">
        <v>384</v>
      </c>
      <c r="E30" s="106">
        <v>3</v>
      </c>
      <c r="F30" s="80" t="s">
        <v>424</v>
      </c>
      <c r="G30" s="73" t="s">
        <v>425</v>
      </c>
      <c r="H30" s="81" t="s">
        <v>426</v>
      </c>
      <c r="I30" s="106" t="s">
        <v>20</v>
      </c>
      <c r="J30" s="36" t="s">
        <v>387</v>
      </c>
      <c r="K30" s="64"/>
      <c r="L30" s="90"/>
      <c r="M30" s="90"/>
      <c r="N30" s="67"/>
      <c r="O30" s="67">
        <v>65.076</v>
      </c>
      <c r="P30" s="65"/>
      <c r="Q30" s="66" t="s">
        <v>391</v>
      </c>
      <c r="R30" s="21"/>
    </row>
    <row r="31" spans="1:18" ht="33.75" customHeight="1">
      <c r="A31" s="16"/>
      <c r="B31" s="22"/>
      <c r="C31" s="94" t="s">
        <v>378</v>
      </c>
      <c r="D31" s="73" t="s">
        <v>379</v>
      </c>
      <c r="E31" s="81" t="s">
        <v>25</v>
      </c>
      <c r="F31" s="80" t="s">
        <v>423</v>
      </c>
      <c r="G31" s="73" t="s">
        <v>418</v>
      </c>
      <c r="H31" s="81" t="s">
        <v>419</v>
      </c>
      <c r="I31" s="81" t="s">
        <v>20</v>
      </c>
      <c r="J31" s="29" t="s">
        <v>228</v>
      </c>
      <c r="K31" s="64"/>
      <c r="L31" s="64"/>
      <c r="M31" s="90"/>
      <c r="N31" s="67"/>
      <c r="O31" s="67">
        <v>67.121</v>
      </c>
      <c r="P31" s="65"/>
      <c r="Q31" s="66" t="s">
        <v>391</v>
      </c>
      <c r="R31" s="21"/>
    </row>
    <row r="32" spans="1:18" ht="33.75" customHeight="1">
      <c r="A32" s="16"/>
      <c r="B32" s="22"/>
      <c r="C32" s="215" t="s">
        <v>435</v>
      </c>
      <c r="D32" s="52" t="s">
        <v>436</v>
      </c>
      <c r="E32" s="53" t="s">
        <v>25</v>
      </c>
      <c r="F32" s="33" t="s">
        <v>437</v>
      </c>
      <c r="G32" s="128" t="s">
        <v>438</v>
      </c>
      <c r="H32" s="53" t="s">
        <v>203</v>
      </c>
      <c r="I32" s="216" t="s">
        <v>439</v>
      </c>
      <c r="J32" s="36" t="s">
        <v>204</v>
      </c>
      <c r="K32" s="64"/>
      <c r="L32" s="90"/>
      <c r="M32" s="90"/>
      <c r="N32" s="67"/>
      <c r="O32" s="67">
        <v>59.5</v>
      </c>
      <c r="P32" s="65"/>
      <c r="Q32" s="66" t="s">
        <v>391</v>
      </c>
      <c r="R32" s="21"/>
    </row>
    <row r="33" spans="1:18" ht="33.75" customHeight="1">
      <c r="A33" s="16"/>
      <c r="B33" s="22"/>
      <c r="C33" s="104" t="s">
        <v>296</v>
      </c>
      <c r="D33" s="105" t="s">
        <v>297</v>
      </c>
      <c r="E33" s="106" t="s">
        <v>25</v>
      </c>
      <c r="F33" s="97" t="s">
        <v>298</v>
      </c>
      <c r="G33" s="105" t="s">
        <v>52</v>
      </c>
      <c r="H33" s="106" t="s">
        <v>53</v>
      </c>
      <c r="I33" s="106" t="s">
        <v>54</v>
      </c>
      <c r="J33" s="165" t="s">
        <v>299</v>
      </c>
      <c r="K33" s="95"/>
      <c r="L33" s="126"/>
      <c r="M33" s="90">
        <v>66.818</v>
      </c>
      <c r="N33" s="67"/>
      <c r="O33" s="67"/>
      <c r="P33" s="65"/>
      <c r="Q33" s="66" t="s">
        <v>391</v>
      </c>
      <c r="R33" s="21"/>
    </row>
    <row r="34" spans="1:18" ht="33.75" customHeight="1">
      <c r="A34" s="16"/>
      <c r="B34" s="22"/>
      <c r="C34" s="94" t="s">
        <v>57</v>
      </c>
      <c r="D34" s="73" t="s">
        <v>58</v>
      </c>
      <c r="E34" s="81" t="s">
        <v>25</v>
      </c>
      <c r="F34" s="97" t="s">
        <v>134</v>
      </c>
      <c r="G34" s="73" t="s">
        <v>97</v>
      </c>
      <c r="H34" s="36" t="s">
        <v>98</v>
      </c>
      <c r="I34" s="36" t="s">
        <v>62</v>
      </c>
      <c r="J34" s="81" t="s">
        <v>63</v>
      </c>
      <c r="K34" s="95"/>
      <c r="L34" s="126"/>
      <c r="M34" s="90">
        <v>63.439</v>
      </c>
      <c r="N34" s="67"/>
      <c r="O34" s="67"/>
      <c r="P34" s="65"/>
      <c r="Q34" s="66" t="s">
        <v>391</v>
      </c>
      <c r="R34" s="21"/>
    </row>
    <row r="35" spans="1:18" ht="33.75" customHeight="1">
      <c r="A35" s="16"/>
      <c r="B35" s="22"/>
      <c r="C35" s="104" t="s">
        <v>388</v>
      </c>
      <c r="D35" s="105" t="s">
        <v>389</v>
      </c>
      <c r="E35" s="106" t="s">
        <v>25</v>
      </c>
      <c r="F35" s="97" t="s">
        <v>298</v>
      </c>
      <c r="G35" s="105" t="s">
        <v>52</v>
      </c>
      <c r="H35" s="106" t="s">
        <v>53</v>
      </c>
      <c r="I35" s="106" t="s">
        <v>54</v>
      </c>
      <c r="J35" s="165" t="s">
        <v>299</v>
      </c>
      <c r="K35" s="64"/>
      <c r="L35" s="90"/>
      <c r="M35" s="90"/>
      <c r="N35" s="67"/>
      <c r="O35" s="67">
        <v>64.621</v>
      </c>
      <c r="P35" s="65"/>
      <c r="Q35" s="66" t="s">
        <v>391</v>
      </c>
      <c r="R35" s="21"/>
    </row>
    <row r="36" spans="1:18" ht="33.75" customHeight="1">
      <c r="A36" s="16"/>
      <c r="B36" s="22"/>
      <c r="C36" s="94" t="s">
        <v>324</v>
      </c>
      <c r="D36" s="73" t="s">
        <v>325</v>
      </c>
      <c r="E36" s="81" t="s">
        <v>25</v>
      </c>
      <c r="F36" s="80" t="s">
        <v>326</v>
      </c>
      <c r="G36" s="73" t="s">
        <v>327</v>
      </c>
      <c r="H36" s="81" t="s">
        <v>328</v>
      </c>
      <c r="I36" s="81" t="s">
        <v>328</v>
      </c>
      <c r="J36" s="36" t="s">
        <v>329</v>
      </c>
      <c r="K36" s="95"/>
      <c r="L36" s="126"/>
      <c r="M36" s="90">
        <v>59.545</v>
      </c>
      <c r="N36" s="67"/>
      <c r="O36" s="67"/>
      <c r="P36" s="65"/>
      <c r="Q36" s="66" t="s">
        <v>391</v>
      </c>
      <c r="R36" s="21"/>
    </row>
    <row r="37" spans="1:18" ht="33.75" customHeight="1">
      <c r="A37" s="16"/>
      <c r="B37" s="22"/>
      <c r="C37" s="104" t="s">
        <v>135</v>
      </c>
      <c r="D37" s="105" t="s">
        <v>136</v>
      </c>
      <c r="E37" s="106" t="s">
        <v>25</v>
      </c>
      <c r="F37" s="97" t="s">
        <v>430</v>
      </c>
      <c r="G37" s="105" t="s">
        <v>431</v>
      </c>
      <c r="H37" s="106" t="s">
        <v>432</v>
      </c>
      <c r="I37" s="106" t="s">
        <v>20</v>
      </c>
      <c r="J37" s="106" t="s">
        <v>63</v>
      </c>
      <c r="K37" s="64"/>
      <c r="L37" s="90"/>
      <c r="M37" s="90"/>
      <c r="N37" s="67"/>
      <c r="O37" s="67">
        <v>63.485</v>
      </c>
      <c r="P37" s="65"/>
      <c r="Q37" s="66" t="s">
        <v>391</v>
      </c>
      <c r="R37" s="21"/>
    </row>
    <row r="38" spans="1:18" ht="33.75" customHeight="1">
      <c r="A38" s="16"/>
      <c r="B38" s="22"/>
      <c r="C38" s="94" t="s">
        <v>49</v>
      </c>
      <c r="D38" s="73" t="s">
        <v>50</v>
      </c>
      <c r="E38" s="81" t="s">
        <v>30</v>
      </c>
      <c r="F38" s="80" t="s">
        <v>433</v>
      </c>
      <c r="G38" s="73"/>
      <c r="H38" s="81" t="s">
        <v>434</v>
      </c>
      <c r="I38" s="81" t="s">
        <v>54</v>
      </c>
      <c r="J38" s="36" t="s">
        <v>55</v>
      </c>
      <c r="K38" s="64"/>
      <c r="L38" s="90"/>
      <c r="M38" s="90"/>
      <c r="N38" s="67"/>
      <c r="O38" s="67">
        <v>62.273</v>
      </c>
      <c r="P38" s="65"/>
      <c r="Q38" s="66" t="s">
        <v>391</v>
      </c>
      <c r="R38" s="21"/>
    </row>
    <row r="39" spans="1:18" ht="33.75" customHeight="1">
      <c r="A39" s="16"/>
      <c r="B39" s="22"/>
      <c r="C39" s="104" t="s">
        <v>371</v>
      </c>
      <c r="D39" s="105" t="s">
        <v>372</v>
      </c>
      <c r="E39" s="106" t="s">
        <v>30</v>
      </c>
      <c r="F39" s="97" t="s">
        <v>420</v>
      </c>
      <c r="G39" s="105" t="s">
        <v>421</v>
      </c>
      <c r="H39" s="106" t="s">
        <v>422</v>
      </c>
      <c r="I39" s="106" t="s">
        <v>376</v>
      </c>
      <c r="J39" s="165" t="s">
        <v>377</v>
      </c>
      <c r="K39" s="95"/>
      <c r="L39" s="126"/>
      <c r="M39" s="126"/>
      <c r="N39" s="67"/>
      <c r="O39" s="67">
        <v>67.5</v>
      </c>
      <c r="P39" s="65"/>
      <c r="Q39" s="66" t="s">
        <v>391</v>
      </c>
      <c r="R39" s="21"/>
    </row>
    <row r="40" spans="1:18" ht="33.75" customHeight="1">
      <c r="A40" s="16"/>
      <c r="B40" s="22"/>
      <c r="C40" s="215" t="s">
        <v>440</v>
      </c>
      <c r="D40" s="52" t="s">
        <v>441</v>
      </c>
      <c r="E40" s="53" t="s">
        <v>25</v>
      </c>
      <c r="F40" s="33" t="s">
        <v>437</v>
      </c>
      <c r="G40" s="128" t="s">
        <v>438</v>
      </c>
      <c r="H40" s="53" t="s">
        <v>203</v>
      </c>
      <c r="I40" s="216" t="s">
        <v>20</v>
      </c>
      <c r="J40" s="36" t="s">
        <v>387</v>
      </c>
      <c r="K40" s="64"/>
      <c r="L40" s="90"/>
      <c r="M40" s="90"/>
      <c r="N40" s="67"/>
      <c r="O40" s="67">
        <v>58.788</v>
      </c>
      <c r="P40" s="65"/>
      <c r="Q40" s="66" t="s">
        <v>391</v>
      </c>
      <c r="R40" s="21"/>
    </row>
    <row r="41" spans="1:18" ht="33.75" customHeight="1">
      <c r="A41" s="16"/>
      <c r="B41" s="22"/>
      <c r="C41" s="94" t="s">
        <v>427</v>
      </c>
      <c r="D41" s="73"/>
      <c r="E41" s="81" t="s">
        <v>25</v>
      </c>
      <c r="F41" s="80" t="s">
        <v>428</v>
      </c>
      <c r="G41" s="73"/>
      <c r="H41" s="81" t="s">
        <v>429</v>
      </c>
      <c r="I41" s="81" t="s">
        <v>54</v>
      </c>
      <c r="J41" s="81" t="s">
        <v>63</v>
      </c>
      <c r="K41" s="64"/>
      <c r="L41" s="90"/>
      <c r="M41" s="90"/>
      <c r="N41" s="67"/>
      <c r="O41" s="67">
        <v>63.485</v>
      </c>
      <c r="P41" s="65"/>
      <c r="Q41" s="66" t="s">
        <v>391</v>
      </c>
      <c r="R41" s="21"/>
    </row>
  </sheetData>
  <sheetProtection/>
  <protectedRanges>
    <protectedRange sqref="I12 I25" name="Диапазон1_3_1_1_1_1_1_4_1_1_3_2_1_2_1"/>
    <protectedRange sqref="J36:J37" name="Диапазон1_3_1_1_3_11_1_1_3_1_3_1_1_1_1_3_2_1_1_6_5"/>
    <protectedRange sqref="J39" name="Диапазон1_3_1_1_3_11_1_1_3_1_3_1_1_1_1_3_2_1_1_6_6"/>
    <protectedRange sqref="J41" name="Диапазон1_3_1_1_3_11_1_1_3_1_3_1_1_1_1_3_2_1_1_6_1_1"/>
    <protectedRange sqref="J13" name="Диапазон1_3_1_1_3_11_1_1_3_1_3_1_1_1_1_4_2_2_2_2_2_1_2_1_1"/>
    <protectedRange sqref="J14" name="Диапазон1_3_1_1_3_11_1_1_3_1_1_2_1_3_2_3_4_1_3_2_1"/>
    <protectedRange sqref="J22 J24" name="Диапазон1_3_1_1_3_11_1_1_3_1_3_1_1_1_1_3_2_1_1_6_1"/>
  </protectedRanges>
  <mergeCells count="26">
    <mergeCell ref="A12:Q12"/>
    <mergeCell ref="A25:Q25"/>
    <mergeCell ref="A6:R6"/>
    <mergeCell ref="Q9:Q11"/>
    <mergeCell ref="A7:Q7"/>
    <mergeCell ref="A9:A11"/>
    <mergeCell ref="P9:P11"/>
    <mergeCell ref="B9:B11"/>
    <mergeCell ref="J9:J11"/>
    <mergeCell ref="R9:R11"/>
    <mergeCell ref="F9:F11"/>
    <mergeCell ref="G9:G11"/>
    <mergeCell ref="E9:E11"/>
    <mergeCell ref="A2:R2"/>
    <mergeCell ref="A3:R3"/>
    <mergeCell ref="A4:R4"/>
    <mergeCell ref="A5:R5"/>
    <mergeCell ref="M9:M11"/>
    <mergeCell ref="N9:O9"/>
    <mergeCell ref="N10:O10"/>
    <mergeCell ref="C9:C11"/>
    <mergeCell ref="D9:D11"/>
    <mergeCell ref="I9:I11"/>
    <mergeCell ref="H9:H11"/>
    <mergeCell ref="K9:L9"/>
    <mergeCell ref="K10:L10"/>
  </mergeCells>
  <conditionalFormatting sqref="F29:H29">
    <cfRule type="expression" priority="5" dxfId="0" stopIfTrue="1">
      <formula>AND(COUNTIF(#REF!,F29)&gt;1,NOT(ISBLANK(F29)))</formula>
    </cfRule>
  </conditionalFormatting>
  <conditionalFormatting sqref="F14:H14">
    <cfRule type="duplicateValues" priority="4" dxfId="3" stopIfTrue="1">
      <formula>AND(COUNTIF($F$14:$H$14,F14)&gt;1,NOT(ISBLANK(F14)))</formula>
    </cfRule>
  </conditionalFormatting>
  <conditionalFormatting sqref="F14:G14">
    <cfRule type="duplicateValues" priority="3" dxfId="3" stopIfTrue="1">
      <formula>AND(COUNTIF($F$14:$G$14,F14)&gt;1,NOT(ISBLANK(F14)))</formula>
    </cfRule>
  </conditionalFormatting>
  <conditionalFormatting sqref="F15:H15">
    <cfRule type="duplicateValues" priority="2" dxfId="3" stopIfTrue="1">
      <formula>AND(COUNTIF($F$15:$H$15,F15)&gt;1,NOT(ISBLANK(F15)))</formula>
    </cfRule>
  </conditionalFormatting>
  <conditionalFormatting sqref="F15:G15">
    <cfRule type="duplicateValues" priority="1" dxfId="3" stopIfTrue="1">
      <formula>AND(COUNTIF($F$15:$G$15,F15)&gt;1,NOT(ISBLANK(F15)))</formula>
    </cfRule>
  </conditionalFormatting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view="pageBreakPreview" zoomScaleSheetLayoutView="100" zoomScalePageLayoutView="0" workbookViewId="0" topLeftCell="A2">
      <selection activeCell="C46" sqref="C46"/>
    </sheetView>
  </sheetViews>
  <sheetFormatPr defaultColWidth="9.00390625" defaultRowHeight="12.75"/>
  <cols>
    <col min="1" max="1" width="5.125" style="6" customWidth="1"/>
    <col min="2" max="2" width="3.625" style="6" hidden="1" customWidth="1"/>
    <col min="3" max="3" width="21.125" style="7" customWidth="1"/>
    <col min="4" max="4" width="8.125" style="7" hidden="1" customWidth="1"/>
    <col min="5" max="5" width="5.875" style="7" customWidth="1"/>
    <col min="6" max="6" width="35.125" style="7" customWidth="1"/>
    <col min="7" max="7" width="9.375" style="7" hidden="1" customWidth="1"/>
    <col min="8" max="8" width="16.125" style="14" hidden="1" customWidth="1"/>
    <col min="9" max="9" width="14.75390625" style="14" hidden="1" customWidth="1"/>
    <col min="10" max="10" width="24.625" style="1" customWidth="1"/>
    <col min="11" max="12" width="11.75390625" style="1" customWidth="1"/>
    <col min="13" max="13" width="13.125" style="1" customWidth="1"/>
    <col min="14" max="16" width="11.75390625" style="1" customWidth="1"/>
    <col min="17" max="17" width="7.625" style="7" hidden="1" customWidth="1"/>
    <col min="18" max="16384" width="9.125" style="7" customWidth="1"/>
  </cols>
  <sheetData>
    <row r="1" spans="1:16" s="5" customFormat="1" ht="21" customHeight="1" hidden="1">
      <c r="A1" s="2" t="s">
        <v>12</v>
      </c>
      <c r="B1" s="3"/>
      <c r="C1" s="4"/>
      <c r="D1" s="3" t="s">
        <v>13</v>
      </c>
      <c r="E1" s="4"/>
      <c r="F1" s="4"/>
      <c r="G1" s="3" t="s">
        <v>14</v>
      </c>
      <c r="H1" s="4"/>
      <c r="I1" s="4"/>
      <c r="J1" s="4"/>
      <c r="K1" s="4"/>
      <c r="L1" s="4"/>
      <c r="M1" s="4"/>
      <c r="N1" s="4"/>
      <c r="O1" s="4"/>
      <c r="P1" s="4"/>
    </row>
    <row r="2" spans="1:20" ht="49.5" customHeight="1">
      <c r="A2" s="332" t="s">
        <v>48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6"/>
      <c r="T2" s="6"/>
    </row>
    <row r="3" spans="1:20" s="9" customFormat="1" ht="14.25" customHeight="1">
      <c r="A3" s="333" t="s">
        <v>0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8"/>
      <c r="S3" s="8"/>
      <c r="T3" s="8"/>
    </row>
    <row r="4" spans="1:17" s="10" customFormat="1" ht="18.75" customHeight="1" hidden="1">
      <c r="A4" s="334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</row>
    <row r="5" spans="1:17" s="10" customFormat="1" ht="12.75">
      <c r="A5" s="334" t="s">
        <v>80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</row>
    <row r="6" spans="1:17" s="10" customFormat="1" ht="12.75" hidden="1">
      <c r="A6" s="334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</row>
    <row r="7" spans="1:16" s="10" customFormat="1" ht="9" customHeight="1">
      <c r="A7" s="335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</row>
    <row r="8" spans="1:25" s="11" customFormat="1" ht="15" customHeight="1">
      <c r="A8" s="111" t="s">
        <v>147</v>
      </c>
      <c r="B8" s="14"/>
      <c r="C8" s="15"/>
      <c r="D8" s="17"/>
      <c r="E8" s="18"/>
      <c r="F8" s="17"/>
      <c r="G8" s="19"/>
      <c r="H8" s="19"/>
      <c r="I8" s="20"/>
      <c r="J8" s="13"/>
      <c r="K8" s="13"/>
      <c r="L8" s="13"/>
      <c r="M8" s="13"/>
      <c r="N8" s="13"/>
      <c r="O8" s="13"/>
      <c r="P8" s="13"/>
      <c r="Q8" s="12"/>
      <c r="R8" s="12"/>
      <c r="S8" s="12"/>
      <c r="T8" s="12"/>
      <c r="U8" s="13"/>
      <c r="V8" s="13"/>
      <c r="W8" s="13"/>
      <c r="X8" s="13"/>
      <c r="Y8" s="13"/>
    </row>
    <row r="9" spans="1:17" ht="15" customHeight="1">
      <c r="A9" s="337" t="s">
        <v>33</v>
      </c>
      <c r="B9" s="328" t="s">
        <v>15</v>
      </c>
      <c r="C9" s="327" t="s">
        <v>16</v>
      </c>
      <c r="D9" s="327" t="s">
        <v>21</v>
      </c>
      <c r="E9" s="328" t="s">
        <v>22</v>
      </c>
      <c r="F9" s="327" t="s">
        <v>17</v>
      </c>
      <c r="G9" s="327" t="s">
        <v>21</v>
      </c>
      <c r="H9" s="327" t="s">
        <v>23</v>
      </c>
      <c r="I9" s="327" t="s">
        <v>19</v>
      </c>
      <c r="J9" s="327" t="s">
        <v>24</v>
      </c>
      <c r="K9" s="338" t="s">
        <v>168</v>
      </c>
      <c r="L9" s="339"/>
      <c r="M9" s="71" t="s">
        <v>28</v>
      </c>
      <c r="N9" s="329" t="s">
        <v>443</v>
      </c>
      <c r="O9" s="329" t="s">
        <v>444</v>
      </c>
      <c r="P9" s="329" t="s">
        <v>390</v>
      </c>
      <c r="Q9" s="327" t="s">
        <v>18</v>
      </c>
    </row>
    <row r="10" spans="1:17" ht="19.5" customHeight="1">
      <c r="A10" s="337"/>
      <c r="B10" s="328"/>
      <c r="C10" s="327"/>
      <c r="D10" s="327"/>
      <c r="E10" s="328"/>
      <c r="F10" s="327"/>
      <c r="G10" s="327"/>
      <c r="H10" s="327"/>
      <c r="I10" s="327"/>
      <c r="J10" s="327"/>
      <c r="K10" s="340">
        <v>44202</v>
      </c>
      <c r="L10" s="341"/>
      <c r="M10" s="154">
        <v>44296</v>
      </c>
      <c r="N10" s="330"/>
      <c r="O10" s="330"/>
      <c r="P10" s="330"/>
      <c r="Q10" s="327"/>
    </row>
    <row r="11" spans="1:17" ht="19.5" customHeight="1">
      <c r="A11" s="337"/>
      <c r="B11" s="328"/>
      <c r="C11" s="327"/>
      <c r="D11" s="327"/>
      <c r="E11" s="328"/>
      <c r="F11" s="327"/>
      <c r="G11" s="327"/>
      <c r="H11" s="327"/>
      <c r="I11" s="327"/>
      <c r="J11" s="327"/>
      <c r="K11" s="71" t="s">
        <v>191</v>
      </c>
      <c r="L11" s="71" t="s">
        <v>192</v>
      </c>
      <c r="M11" s="71" t="s">
        <v>192</v>
      </c>
      <c r="N11" s="331"/>
      <c r="O11" s="331"/>
      <c r="P11" s="331"/>
      <c r="Q11" s="327"/>
    </row>
    <row r="12" spans="1:17" ht="33.75" customHeight="1">
      <c r="A12" s="324" t="s">
        <v>26</v>
      </c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6"/>
      <c r="Q12" s="21"/>
    </row>
    <row r="13" spans="1:17" ht="33.75" customHeight="1">
      <c r="A13" s="16"/>
      <c r="B13" s="22"/>
      <c r="C13" s="94" t="s">
        <v>85</v>
      </c>
      <c r="D13" s="83" t="s">
        <v>86</v>
      </c>
      <c r="E13" s="81">
        <v>2</v>
      </c>
      <c r="F13" s="80" t="s">
        <v>87</v>
      </c>
      <c r="G13" s="73"/>
      <c r="H13" s="81" t="s">
        <v>88</v>
      </c>
      <c r="I13" s="81" t="s">
        <v>89</v>
      </c>
      <c r="J13" s="36" t="s">
        <v>77</v>
      </c>
      <c r="K13" s="184">
        <v>65.392</v>
      </c>
      <c r="L13" s="186">
        <v>64.588</v>
      </c>
      <c r="M13" s="186"/>
      <c r="N13" s="187"/>
      <c r="O13" s="218"/>
      <c r="P13" s="185">
        <f>K13++L13+M13+N13+O13</f>
        <v>129.98</v>
      </c>
      <c r="Q13" s="21"/>
    </row>
    <row r="14" spans="1:17" ht="33.75" customHeight="1">
      <c r="A14" s="16"/>
      <c r="B14" s="22"/>
      <c r="C14" s="94" t="s">
        <v>330</v>
      </c>
      <c r="D14" s="78" t="s">
        <v>92</v>
      </c>
      <c r="E14" s="96" t="s">
        <v>25</v>
      </c>
      <c r="F14" s="97" t="s">
        <v>331</v>
      </c>
      <c r="G14" s="105" t="s">
        <v>332</v>
      </c>
      <c r="H14" s="106" t="s">
        <v>333</v>
      </c>
      <c r="I14" s="106" t="s">
        <v>334</v>
      </c>
      <c r="J14" s="81" t="s">
        <v>63</v>
      </c>
      <c r="K14" s="64"/>
      <c r="L14" s="64"/>
      <c r="M14" s="64">
        <v>66.579</v>
      </c>
      <c r="N14" s="66"/>
      <c r="O14" s="65"/>
      <c r="P14" s="66" t="s">
        <v>391</v>
      </c>
      <c r="Q14" s="21"/>
    </row>
    <row r="15" spans="1:17" ht="33.75" customHeight="1">
      <c r="A15" s="16"/>
      <c r="B15" s="22"/>
      <c r="C15" s="91" t="s">
        <v>91</v>
      </c>
      <c r="D15" s="92" t="s">
        <v>92</v>
      </c>
      <c r="E15" s="93" t="s">
        <v>25</v>
      </c>
      <c r="F15" s="97" t="s">
        <v>93</v>
      </c>
      <c r="G15" s="86"/>
      <c r="H15" s="87" t="s">
        <v>74</v>
      </c>
      <c r="I15" s="87" t="s">
        <v>74</v>
      </c>
      <c r="J15" s="93" t="s">
        <v>63</v>
      </c>
      <c r="K15" s="64"/>
      <c r="L15" s="64">
        <v>65.263</v>
      </c>
      <c r="M15" s="90"/>
      <c r="N15" s="67"/>
      <c r="O15" s="65"/>
      <c r="P15" s="66" t="s">
        <v>391</v>
      </c>
      <c r="Q15" s="21"/>
    </row>
    <row r="16" spans="1:17" ht="33.75" customHeight="1">
      <c r="A16" s="16"/>
      <c r="B16" s="22"/>
      <c r="C16" s="94" t="s">
        <v>335</v>
      </c>
      <c r="D16" s="73"/>
      <c r="E16" s="81" t="s">
        <v>25</v>
      </c>
      <c r="F16" s="80" t="s">
        <v>336</v>
      </c>
      <c r="G16" s="73" t="s">
        <v>337</v>
      </c>
      <c r="H16" s="81" t="s">
        <v>338</v>
      </c>
      <c r="I16" s="81" t="s">
        <v>339</v>
      </c>
      <c r="J16" s="171" t="s">
        <v>340</v>
      </c>
      <c r="K16" s="64"/>
      <c r="L16" s="64"/>
      <c r="M16" s="90">
        <v>66.491</v>
      </c>
      <c r="N16" s="67"/>
      <c r="O16" s="65"/>
      <c r="P16" s="66" t="s">
        <v>391</v>
      </c>
      <c r="Q16" s="21"/>
    </row>
    <row r="17" spans="1:17" ht="33.75" customHeight="1">
      <c r="A17" s="16"/>
      <c r="B17" s="22"/>
      <c r="C17" s="94" t="s">
        <v>81</v>
      </c>
      <c r="D17" s="73" t="s">
        <v>82</v>
      </c>
      <c r="E17" s="81" t="s">
        <v>25</v>
      </c>
      <c r="F17" s="80" t="s">
        <v>83</v>
      </c>
      <c r="G17" s="73"/>
      <c r="H17" s="81" t="s">
        <v>84</v>
      </c>
      <c r="I17" s="81" t="s">
        <v>29</v>
      </c>
      <c r="J17" s="81" t="s">
        <v>63</v>
      </c>
      <c r="K17" s="64">
        <v>68.039</v>
      </c>
      <c r="L17" s="64"/>
      <c r="M17" s="90"/>
      <c r="N17" s="67"/>
      <c r="O17" s="65"/>
      <c r="P17" s="66" t="s">
        <v>391</v>
      </c>
      <c r="Q17" s="21"/>
    </row>
    <row r="18" spans="1:17" ht="33.75" customHeight="1">
      <c r="A18" s="16"/>
      <c r="B18" s="22"/>
      <c r="C18" s="94" t="s">
        <v>353</v>
      </c>
      <c r="D18" s="73" t="s">
        <v>354</v>
      </c>
      <c r="E18" s="81" t="s">
        <v>25</v>
      </c>
      <c r="F18" s="80" t="s">
        <v>300</v>
      </c>
      <c r="G18" s="73"/>
      <c r="H18" s="81" t="s">
        <v>301</v>
      </c>
      <c r="I18" s="81" t="s">
        <v>289</v>
      </c>
      <c r="J18" s="36" t="s">
        <v>302</v>
      </c>
      <c r="K18" s="64"/>
      <c r="L18" s="64"/>
      <c r="M18" s="90">
        <v>63.772</v>
      </c>
      <c r="N18" s="67"/>
      <c r="O18" s="65"/>
      <c r="P18" s="66" t="s">
        <v>391</v>
      </c>
      <c r="Q18" s="21"/>
    </row>
    <row r="19" spans="1:17" ht="33.75" customHeight="1">
      <c r="A19" s="16"/>
      <c r="B19" s="22"/>
      <c r="C19" s="94" t="s">
        <v>341</v>
      </c>
      <c r="D19" s="73" t="s">
        <v>342</v>
      </c>
      <c r="E19" s="81" t="s">
        <v>25</v>
      </c>
      <c r="F19" s="80" t="s">
        <v>343</v>
      </c>
      <c r="G19" s="73" t="s">
        <v>344</v>
      </c>
      <c r="H19" s="81" t="s">
        <v>345</v>
      </c>
      <c r="I19" s="81" t="s">
        <v>345</v>
      </c>
      <c r="J19" s="36" t="s">
        <v>346</v>
      </c>
      <c r="K19" s="64"/>
      <c r="L19" s="64"/>
      <c r="M19" s="90">
        <v>65.351</v>
      </c>
      <c r="N19" s="67"/>
      <c r="O19" s="65"/>
      <c r="P19" s="66" t="s">
        <v>391</v>
      </c>
      <c r="Q19" s="21"/>
    </row>
    <row r="20" spans="1:17" ht="33.75" customHeight="1">
      <c r="A20" s="16"/>
      <c r="B20" s="22"/>
      <c r="C20" s="94" t="s">
        <v>341</v>
      </c>
      <c r="D20" s="73" t="s">
        <v>342</v>
      </c>
      <c r="E20" s="81" t="s">
        <v>25</v>
      </c>
      <c r="F20" s="80" t="s">
        <v>351</v>
      </c>
      <c r="G20" s="73" t="s">
        <v>352</v>
      </c>
      <c r="H20" s="81" t="s">
        <v>345</v>
      </c>
      <c r="I20" s="81" t="s">
        <v>345</v>
      </c>
      <c r="J20" s="172" t="s">
        <v>346</v>
      </c>
      <c r="K20" s="64"/>
      <c r="L20" s="64"/>
      <c r="M20" s="90">
        <v>63.947</v>
      </c>
      <c r="N20" s="67"/>
      <c r="O20" s="65"/>
      <c r="P20" s="66" t="s">
        <v>391</v>
      </c>
      <c r="Q20" s="21"/>
    </row>
    <row r="21" spans="1:17" ht="33.75" customHeight="1">
      <c r="A21" s="16"/>
      <c r="B21" s="22"/>
      <c r="C21" s="94" t="s">
        <v>94</v>
      </c>
      <c r="D21" s="52" t="s">
        <v>95</v>
      </c>
      <c r="E21" s="36" t="s">
        <v>30</v>
      </c>
      <c r="F21" s="80" t="s">
        <v>96</v>
      </c>
      <c r="G21" s="73" t="s">
        <v>97</v>
      </c>
      <c r="H21" s="36" t="s">
        <v>98</v>
      </c>
      <c r="I21" s="36" t="s">
        <v>74</v>
      </c>
      <c r="J21" s="81" t="s">
        <v>63</v>
      </c>
      <c r="K21" s="64"/>
      <c r="L21" s="64">
        <v>65</v>
      </c>
      <c r="M21" s="90"/>
      <c r="N21" s="67"/>
      <c r="O21" s="65"/>
      <c r="P21" s="66" t="s">
        <v>391</v>
      </c>
      <c r="Q21" s="21"/>
    </row>
    <row r="22" spans="1:17" ht="33.75" customHeight="1">
      <c r="A22" s="16"/>
      <c r="B22" s="22"/>
      <c r="C22" s="104" t="s">
        <v>308</v>
      </c>
      <c r="D22" s="105" t="s">
        <v>69</v>
      </c>
      <c r="E22" s="106">
        <v>3</v>
      </c>
      <c r="F22" s="63" t="s">
        <v>347</v>
      </c>
      <c r="G22" s="34" t="s">
        <v>348</v>
      </c>
      <c r="H22" s="36" t="s">
        <v>349</v>
      </c>
      <c r="I22" s="106" t="s">
        <v>72</v>
      </c>
      <c r="J22" s="165" t="s">
        <v>350</v>
      </c>
      <c r="K22" s="64"/>
      <c r="L22" s="64"/>
      <c r="M22" s="90">
        <v>65.289</v>
      </c>
      <c r="N22" s="67"/>
      <c r="O22" s="65"/>
      <c r="P22" s="66" t="s">
        <v>391</v>
      </c>
      <c r="Q22" s="21"/>
    </row>
    <row r="23" spans="1:17" ht="33.75" customHeight="1">
      <c r="A23" s="324" t="s">
        <v>193</v>
      </c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6"/>
      <c r="Q23" s="21"/>
    </row>
    <row r="24" spans="1:17" ht="33.75" customHeight="1">
      <c r="A24" s="16"/>
      <c r="B24" s="22"/>
      <c r="C24" s="94" t="s">
        <v>11</v>
      </c>
      <c r="D24" s="73"/>
      <c r="E24" s="81" t="s">
        <v>25</v>
      </c>
      <c r="F24" s="80" t="s">
        <v>90</v>
      </c>
      <c r="G24" s="73" t="s">
        <v>9</v>
      </c>
      <c r="H24" s="81" t="s">
        <v>10</v>
      </c>
      <c r="I24" s="81" t="s">
        <v>75</v>
      </c>
      <c r="J24" s="36" t="s">
        <v>6</v>
      </c>
      <c r="K24" s="64">
        <v>66.373</v>
      </c>
      <c r="L24" s="90"/>
      <c r="M24" s="90"/>
      <c r="N24" s="67"/>
      <c r="O24" s="65"/>
      <c r="P24" s="66" t="s">
        <v>391</v>
      </c>
      <c r="Q24" s="21"/>
    </row>
    <row r="25" spans="1:17" ht="33.75" customHeight="1">
      <c r="A25" s="16"/>
      <c r="B25" s="22"/>
      <c r="C25" s="98" t="s">
        <v>359</v>
      </c>
      <c r="D25" s="31"/>
      <c r="E25" s="158" t="s">
        <v>25</v>
      </c>
      <c r="F25" s="80" t="s">
        <v>326</v>
      </c>
      <c r="G25" s="73" t="s">
        <v>327</v>
      </c>
      <c r="H25" s="81" t="s">
        <v>328</v>
      </c>
      <c r="I25" s="178" t="s">
        <v>328</v>
      </c>
      <c r="J25" s="36" t="s">
        <v>329</v>
      </c>
      <c r="K25" s="64"/>
      <c r="L25" s="90"/>
      <c r="M25" s="90">
        <v>65.439</v>
      </c>
      <c r="N25" s="67"/>
      <c r="O25" s="65"/>
      <c r="P25" s="66" t="s">
        <v>391</v>
      </c>
      <c r="Q25" s="21"/>
    </row>
    <row r="26" spans="1:17" ht="33.75" customHeight="1">
      <c r="A26" s="16"/>
      <c r="B26" s="22"/>
      <c r="C26" s="94" t="s">
        <v>442</v>
      </c>
      <c r="D26" s="73"/>
      <c r="E26" s="81" t="s">
        <v>25</v>
      </c>
      <c r="F26" s="80" t="s">
        <v>428</v>
      </c>
      <c r="G26" s="73"/>
      <c r="H26" s="81" t="s">
        <v>429</v>
      </c>
      <c r="I26" s="81" t="s">
        <v>54</v>
      </c>
      <c r="J26" s="217" t="s">
        <v>63</v>
      </c>
      <c r="K26" s="64"/>
      <c r="L26" s="90"/>
      <c r="M26" s="90"/>
      <c r="N26" s="67">
        <v>64.737</v>
      </c>
      <c r="O26" s="65"/>
      <c r="P26" s="66" t="s">
        <v>391</v>
      </c>
      <c r="Q26" s="21"/>
    </row>
    <row r="27" spans="1:17" ht="33.75" customHeight="1">
      <c r="A27" s="16"/>
      <c r="B27" s="22"/>
      <c r="C27" s="30" t="s">
        <v>355</v>
      </c>
      <c r="D27" s="43" t="s">
        <v>356</v>
      </c>
      <c r="E27" s="173" t="s">
        <v>25</v>
      </c>
      <c r="F27" s="174" t="s">
        <v>357</v>
      </c>
      <c r="G27" s="175" t="s">
        <v>358</v>
      </c>
      <c r="H27" s="176" t="s">
        <v>338</v>
      </c>
      <c r="I27" s="177" t="s">
        <v>339</v>
      </c>
      <c r="J27" s="171" t="s">
        <v>340</v>
      </c>
      <c r="K27" s="64"/>
      <c r="L27" s="90"/>
      <c r="M27" s="90">
        <v>66.053</v>
      </c>
      <c r="N27" s="67"/>
      <c r="O27" s="65"/>
      <c r="P27" s="66" t="s">
        <v>391</v>
      </c>
      <c r="Q27" s="21"/>
    </row>
  </sheetData>
  <sheetProtection/>
  <protectedRanges>
    <protectedRange sqref="I12 I23" name="Диапазон1_3_1_1_1_1_1_4_1_1_3_2_1_2_1"/>
    <protectedRange sqref="J15" name="Диапазон1_3_1_1_3_11_1_1_3_1_3_1_1_1_1_3_2_1_1_6_1_2"/>
    <protectedRange sqref="J17" name="Диапазон1_3_1_1_3_11_1_1_3_1_3_1_1_1_1_3_2_1_1_6_8"/>
    <protectedRange sqref="J25:J27" name="Диапазон1_3_1_1_3_11_1_1_3_1_3_1_1_1_1_3_2_1_1_6_9"/>
    <protectedRange sqref="J14" name="Диапазон1_3_1_1_3_11_1_1_3_1_3_1_1_1_1_4_2_2_2_2_2_1_2_3"/>
    <protectedRange sqref="J21" name="Диапазон1_3_1_1_3_11_1_1_3_1_1_2_1_3_2_3_4_1_3_2"/>
  </protectedRanges>
  <mergeCells count="24">
    <mergeCell ref="A12:P12"/>
    <mergeCell ref="I9:I11"/>
    <mergeCell ref="H9:H11"/>
    <mergeCell ref="A2:R2"/>
    <mergeCell ref="K9:L9"/>
    <mergeCell ref="K10:L10"/>
    <mergeCell ref="D9:D11"/>
    <mergeCell ref="A3:Q3"/>
    <mergeCell ref="A4:Q4"/>
    <mergeCell ref="A5:Q5"/>
    <mergeCell ref="F9:F11"/>
    <mergeCell ref="G9:G11"/>
    <mergeCell ref="E9:E11"/>
    <mergeCell ref="N9:N11"/>
    <mergeCell ref="A23:P23"/>
    <mergeCell ref="A6:Q6"/>
    <mergeCell ref="P9:P11"/>
    <mergeCell ref="A7:P7"/>
    <mergeCell ref="A9:A11"/>
    <mergeCell ref="O9:O11"/>
    <mergeCell ref="B9:B11"/>
    <mergeCell ref="J9:J11"/>
    <mergeCell ref="C9:C11"/>
    <mergeCell ref="Q9:Q11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5"/>
  <sheetViews>
    <sheetView view="pageBreakPreview" zoomScaleSheetLayoutView="100" zoomScalePageLayoutView="0" workbookViewId="0" topLeftCell="A2">
      <selection activeCell="O16" sqref="O16"/>
    </sheetView>
  </sheetViews>
  <sheetFormatPr defaultColWidth="9.00390625" defaultRowHeight="12.75"/>
  <cols>
    <col min="1" max="1" width="5.125" style="6" customWidth="1"/>
    <col min="2" max="2" width="3.625" style="6" hidden="1" customWidth="1"/>
    <col min="3" max="3" width="21.125" style="7" customWidth="1"/>
    <col min="4" max="4" width="8.125" style="7" hidden="1" customWidth="1"/>
    <col min="5" max="5" width="5.875" style="7" customWidth="1"/>
    <col min="6" max="6" width="25.125" style="7" customWidth="1"/>
    <col min="7" max="7" width="9.375" style="7" hidden="1" customWidth="1"/>
    <col min="8" max="8" width="16.125" style="14" hidden="1" customWidth="1"/>
    <col min="9" max="9" width="14.75390625" style="14" hidden="1" customWidth="1"/>
    <col min="10" max="10" width="21.75390625" style="1" customWidth="1"/>
    <col min="11" max="14" width="7.00390625" style="1" customWidth="1"/>
    <col min="15" max="17" width="7.00390625" style="237" customWidth="1"/>
    <col min="18" max="22" width="7.00390625" style="1" customWidth="1"/>
    <col min="23" max="23" width="10.75390625" style="1" customWidth="1"/>
    <col min="24" max="24" width="9.625" style="1" customWidth="1"/>
    <col min="25" max="25" width="7.625" style="7" hidden="1" customWidth="1"/>
    <col min="26" max="16384" width="9.125" style="7" customWidth="1"/>
  </cols>
  <sheetData>
    <row r="1" spans="1:24" s="5" customFormat="1" ht="21" customHeight="1" hidden="1">
      <c r="A1" s="2" t="s">
        <v>12</v>
      </c>
      <c r="B1" s="3"/>
      <c r="C1" s="4"/>
      <c r="D1" s="3" t="s">
        <v>13</v>
      </c>
      <c r="E1" s="4"/>
      <c r="F1" s="4"/>
      <c r="G1" s="3" t="s">
        <v>14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8" ht="43.5" customHeight="1">
      <c r="A2" s="332" t="s">
        <v>48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6"/>
      <c r="AA2" s="6"/>
      <c r="AB2" s="6"/>
    </row>
    <row r="3" spans="1:28" s="9" customFormat="1" ht="14.25" customHeight="1">
      <c r="A3" s="333" t="s">
        <v>32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8"/>
      <c r="AA3" s="8"/>
      <c r="AB3" s="8"/>
    </row>
    <row r="4" spans="1:25" s="10" customFormat="1" ht="18.75" customHeight="1" hidden="1">
      <c r="A4" s="334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</row>
    <row r="5" spans="1:25" s="10" customFormat="1" ht="12.75">
      <c r="A5" s="334" t="s">
        <v>142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</row>
    <row r="6" spans="1:25" s="10" customFormat="1" ht="12.75" customHeight="1" hidden="1">
      <c r="A6" s="334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</row>
    <row r="7" spans="1:24" s="10" customFormat="1" ht="9" customHeight="1">
      <c r="A7" s="335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</row>
    <row r="8" spans="1:33" s="11" customFormat="1" ht="15" customHeight="1">
      <c r="A8" s="111" t="s">
        <v>147</v>
      </c>
      <c r="B8" s="14"/>
      <c r="C8" s="15"/>
      <c r="D8" s="17"/>
      <c r="E8" s="18"/>
      <c r="F8" s="17"/>
      <c r="G8" s="19"/>
      <c r="H8" s="19"/>
      <c r="I8" s="20"/>
      <c r="J8" s="13"/>
      <c r="K8" s="13"/>
      <c r="L8" s="13"/>
      <c r="M8" s="13"/>
      <c r="N8" s="13"/>
      <c r="O8" s="238"/>
      <c r="P8" s="238"/>
      <c r="Q8" s="234"/>
      <c r="R8" s="234"/>
      <c r="S8" s="238"/>
      <c r="T8" s="238"/>
      <c r="U8" s="13"/>
      <c r="V8" s="13"/>
      <c r="W8" s="13"/>
      <c r="X8" s="13"/>
      <c r="Y8" s="12"/>
      <c r="Z8" s="12"/>
      <c r="AA8" s="12"/>
      <c r="AB8" s="12"/>
      <c r="AC8" s="13"/>
      <c r="AD8" s="13"/>
      <c r="AE8" s="13"/>
      <c r="AF8" s="13"/>
      <c r="AG8" s="13"/>
    </row>
    <row r="9" spans="1:25" ht="15" customHeight="1">
      <c r="A9" s="337" t="s">
        <v>33</v>
      </c>
      <c r="B9" s="328" t="s">
        <v>15</v>
      </c>
      <c r="C9" s="327" t="s">
        <v>16</v>
      </c>
      <c r="D9" s="327" t="s">
        <v>21</v>
      </c>
      <c r="E9" s="328" t="s">
        <v>22</v>
      </c>
      <c r="F9" s="327" t="s">
        <v>17</v>
      </c>
      <c r="G9" s="327" t="s">
        <v>21</v>
      </c>
      <c r="H9" s="327" t="s">
        <v>23</v>
      </c>
      <c r="I9" s="327" t="s">
        <v>19</v>
      </c>
      <c r="J9" s="327" t="s">
        <v>24</v>
      </c>
      <c r="K9" s="327" t="s">
        <v>168</v>
      </c>
      <c r="L9" s="327"/>
      <c r="M9" s="327"/>
      <c r="N9" s="327"/>
      <c r="O9" s="344" t="s">
        <v>194</v>
      </c>
      <c r="P9" s="344"/>
      <c r="Q9" s="327" t="s">
        <v>56</v>
      </c>
      <c r="R9" s="327"/>
      <c r="S9" s="344" t="s">
        <v>126</v>
      </c>
      <c r="T9" s="344"/>
      <c r="U9" s="327" t="s">
        <v>127</v>
      </c>
      <c r="V9" s="327"/>
      <c r="W9" s="329" t="s">
        <v>499</v>
      </c>
      <c r="X9" s="329" t="s">
        <v>446</v>
      </c>
      <c r="Y9" s="327" t="s">
        <v>18</v>
      </c>
    </row>
    <row r="10" spans="1:25" ht="19.5" customHeight="1">
      <c r="A10" s="337"/>
      <c r="B10" s="328"/>
      <c r="C10" s="327"/>
      <c r="D10" s="327"/>
      <c r="E10" s="328"/>
      <c r="F10" s="327"/>
      <c r="G10" s="327"/>
      <c r="H10" s="327"/>
      <c r="I10" s="327"/>
      <c r="J10" s="327"/>
      <c r="K10" s="347">
        <v>44205</v>
      </c>
      <c r="L10" s="348"/>
      <c r="M10" s="342">
        <v>44206</v>
      </c>
      <c r="N10" s="343"/>
      <c r="O10" s="345">
        <v>44269</v>
      </c>
      <c r="P10" s="346"/>
      <c r="Q10" s="342">
        <v>44290</v>
      </c>
      <c r="R10" s="343"/>
      <c r="S10" s="345">
        <v>44367</v>
      </c>
      <c r="T10" s="346"/>
      <c r="U10" s="342">
        <v>44416</v>
      </c>
      <c r="V10" s="343"/>
      <c r="W10" s="284"/>
      <c r="X10" s="330"/>
      <c r="Y10" s="327"/>
    </row>
    <row r="11" spans="1:25" ht="19.5" customHeight="1">
      <c r="A11" s="337"/>
      <c r="B11" s="328"/>
      <c r="C11" s="327"/>
      <c r="D11" s="327"/>
      <c r="E11" s="328"/>
      <c r="F11" s="327"/>
      <c r="G11" s="327"/>
      <c r="H11" s="327"/>
      <c r="I11" s="327"/>
      <c r="J11" s="327"/>
      <c r="K11" s="120" t="s">
        <v>169</v>
      </c>
      <c r="L11" s="121" t="s">
        <v>170</v>
      </c>
      <c r="M11" s="121" t="s">
        <v>169</v>
      </c>
      <c r="N11" s="121" t="s">
        <v>170</v>
      </c>
      <c r="O11" s="239" t="s">
        <v>169</v>
      </c>
      <c r="P11" s="239" t="s">
        <v>170</v>
      </c>
      <c r="Q11" s="235" t="s">
        <v>169</v>
      </c>
      <c r="R11" s="245" t="s">
        <v>170</v>
      </c>
      <c r="S11" s="239" t="s">
        <v>169</v>
      </c>
      <c r="T11" s="246" t="s">
        <v>170</v>
      </c>
      <c r="U11" s="121" t="s">
        <v>169</v>
      </c>
      <c r="V11" s="245" t="s">
        <v>170</v>
      </c>
      <c r="W11" s="161"/>
      <c r="X11" s="331"/>
      <c r="Y11" s="327"/>
    </row>
    <row r="12" spans="1:25" ht="33.75" customHeight="1">
      <c r="A12" s="16"/>
      <c r="B12" s="22"/>
      <c r="C12" s="288" t="s">
        <v>629</v>
      </c>
      <c r="D12" s="52" t="s">
        <v>630</v>
      </c>
      <c r="E12" s="57">
        <v>2</v>
      </c>
      <c r="F12" s="138" t="s">
        <v>631</v>
      </c>
      <c r="G12" s="139" t="s">
        <v>632</v>
      </c>
      <c r="H12" s="57" t="s">
        <v>633</v>
      </c>
      <c r="I12" s="140" t="s">
        <v>634</v>
      </c>
      <c r="J12" s="289" t="s">
        <v>635</v>
      </c>
      <c r="K12" s="45"/>
      <c r="L12" s="49"/>
      <c r="M12" s="49"/>
      <c r="N12" s="49"/>
      <c r="O12" s="240"/>
      <c r="P12" s="240"/>
      <c r="Q12" s="49"/>
      <c r="R12" s="49"/>
      <c r="S12" s="240"/>
      <c r="T12" s="240"/>
      <c r="U12" s="46">
        <v>18</v>
      </c>
      <c r="V12" s="46">
        <v>33</v>
      </c>
      <c r="W12" s="47"/>
      <c r="X12" s="48">
        <f aca="true" t="shared" si="0" ref="X12:X43">K12+L12+M12+N12+O12+P12+Q12+R12+S12+T12+U12+V12</f>
        <v>51</v>
      </c>
      <c r="Y12" s="21"/>
    </row>
    <row r="13" spans="1:25" ht="33.75" customHeight="1">
      <c r="A13" s="16"/>
      <c r="B13" s="22"/>
      <c r="C13" s="98" t="s">
        <v>488</v>
      </c>
      <c r="D13" s="31"/>
      <c r="E13" s="53" t="s">
        <v>35</v>
      </c>
      <c r="F13" s="40" t="s">
        <v>489</v>
      </c>
      <c r="G13" s="231" t="s">
        <v>490</v>
      </c>
      <c r="H13" s="178" t="s">
        <v>328</v>
      </c>
      <c r="I13" s="178" t="s">
        <v>328</v>
      </c>
      <c r="J13" s="143" t="s">
        <v>491</v>
      </c>
      <c r="K13" s="45"/>
      <c r="L13" s="45"/>
      <c r="M13" s="45"/>
      <c r="N13" s="45"/>
      <c r="O13" s="241"/>
      <c r="P13" s="241"/>
      <c r="Q13" s="45"/>
      <c r="R13" s="45">
        <v>3</v>
      </c>
      <c r="S13" s="241"/>
      <c r="T13" s="241">
        <v>6</v>
      </c>
      <c r="U13" s="48">
        <v>13</v>
      </c>
      <c r="V13" s="46">
        <v>27</v>
      </c>
      <c r="W13" s="47"/>
      <c r="X13" s="48">
        <f t="shared" si="0"/>
        <v>49</v>
      </c>
      <c r="Y13" s="21"/>
    </row>
    <row r="14" spans="1:25" ht="33.75" customHeight="1">
      <c r="A14" s="16"/>
      <c r="B14" s="22"/>
      <c r="C14" s="98" t="s">
        <v>643</v>
      </c>
      <c r="D14" s="52"/>
      <c r="E14" s="53" t="s">
        <v>25</v>
      </c>
      <c r="F14" s="63" t="s">
        <v>644</v>
      </c>
      <c r="G14" s="250"/>
      <c r="H14" s="36" t="s">
        <v>531</v>
      </c>
      <c r="I14" s="36" t="s">
        <v>531</v>
      </c>
      <c r="J14" s="77" t="s">
        <v>645</v>
      </c>
      <c r="K14" s="45"/>
      <c r="L14" s="49"/>
      <c r="M14" s="49"/>
      <c r="N14" s="49"/>
      <c r="O14" s="240"/>
      <c r="P14" s="240"/>
      <c r="Q14" s="49"/>
      <c r="R14" s="49"/>
      <c r="S14" s="240"/>
      <c r="T14" s="240"/>
      <c r="U14" s="46">
        <v>16</v>
      </c>
      <c r="V14" s="46">
        <v>29</v>
      </c>
      <c r="W14" s="47"/>
      <c r="X14" s="48">
        <f t="shared" si="0"/>
        <v>45</v>
      </c>
      <c r="Y14" s="21"/>
    </row>
    <row r="15" spans="1:25" ht="33.75" customHeight="1">
      <c r="A15" s="16"/>
      <c r="B15" s="22"/>
      <c r="C15" s="285" t="s">
        <v>622</v>
      </c>
      <c r="D15" s="148" t="s">
        <v>623</v>
      </c>
      <c r="E15" s="140" t="s">
        <v>30</v>
      </c>
      <c r="F15" s="286" t="s">
        <v>624</v>
      </c>
      <c r="G15" s="139" t="s">
        <v>625</v>
      </c>
      <c r="H15" s="287" t="s">
        <v>626</v>
      </c>
      <c r="I15" s="287" t="s">
        <v>627</v>
      </c>
      <c r="J15" s="170" t="s">
        <v>628</v>
      </c>
      <c r="K15" s="45"/>
      <c r="L15" s="45"/>
      <c r="M15" s="45"/>
      <c r="N15" s="45"/>
      <c r="O15" s="241"/>
      <c r="P15" s="241"/>
      <c r="Q15" s="45"/>
      <c r="R15" s="45"/>
      <c r="S15" s="241"/>
      <c r="T15" s="241"/>
      <c r="U15" s="48">
        <v>19</v>
      </c>
      <c r="V15" s="46">
        <v>22</v>
      </c>
      <c r="W15" s="47"/>
      <c r="X15" s="48">
        <f t="shared" si="0"/>
        <v>41</v>
      </c>
      <c r="Y15" s="21"/>
    </row>
    <row r="16" spans="1:25" ht="33.75" customHeight="1">
      <c r="A16" s="16"/>
      <c r="B16" s="22"/>
      <c r="C16" s="107" t="s">
        <v>108</v>
      </c>
      <c r="D16" s="105" t="s">
        <v>533</v>
      </c>
      <c r="E16" s="108" t="s">
        <v>30</v>
      </c>
      <c r="F16" s="109" t="s">
        <v>534</v>
      </c>
      <c r="G16" s="110" t="s">
        <v>535</v>
      </c>
      <c r="H16" s="108" t="s">
        <v>434</v>
      </c>
      <c r="I16" s="108" t="s">
        <v>29</v>
      </c>
      <c r="J16" s="106" t="s">
        <v>63</v>
      </c>
      <c r="K16" s="45"/>
      <c r="L16" s="45"/>
      <c r="M16" s="45"/>
      <c r="N16" s="45"/>
      <c r="O16" s="241"/>
      <c r="P16" s="241"/>
      <c r="Q16" s="45"/>
      <c r="R16" s="45"/>
      <c r="S16" s="241">
        <v>8</v>
      </c>
      <c r="T16" s="241"/>
      <c r="U16" s="48">
        <v>3</v>
      </c>
      <c r="V16" s="48">
        <v>28</v>
      </c>
      <c r="W16" s="315"/>
      <c r="X16" s="48">
        <f t="shared" si="0"/>
        <v>39</v>
      </c>
      <c r="Y16" s="21"/>
    </row>
    <row r="17" spans="1:25" ht="33.75" customHeight="1">
      <c r="A17" s="16"/>
      <c r="B17" s="22"/>
      <c r="C17" s="104" t="s">
        <v>636</v>
      </c>
      <c r="D17" s="105" t="s">
        <v>637</v>
      </c>
      <c r="E17" s="106" t="s">
        <v>522</v>
      </c>
      <c r="F17" s="97" t="s">
        <v>638</v>
      </c>
      <c r="G17" s="110" t="s">
        <v>639</v>
      </c>
      <c r="H17" s="108" t="s">
        <v>640</v>
      </c>
      <c r="I17" s="108" t="s">
        <v>641</v>
      </c>
      <c r="J17" s="254" t="s">
        <v>642</v>
      </c>
      <c r="K17" s="49"/>
      <c r="L17" s="49"/>
      <c r="M17" s="49"/>
      <c r="N17" s="49"/>
      <c r="O17" s="240"/>
      <c r="P17" s="240"/>
      <c r="Q17" s="49"/>
      <c r="R17" s="49"/>
      <c r="S17" s="240"/>
      <c r="T17" s="240"/>
      <c r="U17" s="48">
        <v>17</v>
      </c>
      <c r="V17" s="46">
        <v>21</v>
      </c>
      <c r="W17" s="47"/>
      <c r="X17" s="48">
        <f t="shared" si="0"/>
        <v>38</v>
      </c>
      <c r="Y17" s="21"/>
    </row>
    <row r="18" spans="1:25" ht="33.75" customHeight="1">
      <c r="A18" s="16"/>
      <c r="B18" s="22"/>
      <c r="C18" s="59" t="s">
        <v>686</v>
      </c>
      <c r="D18" s="24" t="s">
        <v>687</v>
      </c>
      <c r="E18" s="300">
        <v>2</v>
      </c>
      <c r="F18" s="26" t="s">
        <v>688</v>
      </c>
      <c r="G18" s="27" t="s">
        <v>689</v>
      </c>
      <c r="H18" s="28" t="s">
        <v>690</v>
      </c>
      <c r="I18" s="28" t="s">
        <v>20</v>
      </c>
      <c r="J18" s="77" t="s">
        <v>156</v>
      </c>
      <c r="K18" s="49"/>
      <c r="L18" s="49"/>
      <c r="M18" s="49"/>
      <c r="N18" s="49"/>
      <c r="O18" s="240"/>
      <c r="P18" s="240"/>
      <c r="Q18" s="49"/>
      <c r="R18" s="49"/>
      <c r="S18" s="240"/>
      <c r="T18" s="240"/>
      <c r="U18" s="48"/>
      <c r="V18" s="46">
        <v>37</v>
      </c>
      <c r="W18" s="47"/>
      <c r="X18" s="48">
        <f t="shared" si="0"/>
        <v>37</v>
      </c>
      <c r="Y18" s="21"/>
    </row>
    <row r="19" spans="1:25" ht="33.75" customHeight="1">
      <c r="A19" s="16"/>
      <c r="B19" s="22"/>
      <c r="C19" s="104" t="s">
        <v>691</v>
      </c>
      <c r="D19" s="105" t="s">
        <v>692</v>
      </c>
      <c r="E19" s="106" t="s">
        <v>35</v>
      </c>
      <c r="F19" s="97" t="s">
        <v>693</v>
      </c>
      <c r="G19" s="105" t="s">
        <v>694</v>
      </c>
      <c r="H19" s="106" t="s">
        <v>695</v>
      </c>
      <c r="I19" s="108" t="s">
        <v>282</v>
      </c>
      <c r="J19" s="294" t="s">
        <v>651</v>
      </c>
      <c r="K19" s="49"/>
      <c r="L19" s="49"/>
      <c r="M19" s="49"/>
      <c r="N19" s="49"/>
      <c r="O19" s="240"/>
      <c r="P19" s="240"/>
      <c r="Q19" s="49"/>
      <c r="R19" s="49"/>
      <c r="S19" s="240"/>
      <c r="T19" s="240"/>
      <c r="U19" s="48"/>
      <c r="V19" s="46">
        <v>36</v>
      </c>
      <c r="W19" s="47"/>
      <c r="X19" s="48">
        <f t="shared" si="0"/>
        <v>36</v>
      </c>
      <c r="Y19" s="21"/>
    </row>
    <row r="20" spans="1:25" ht="33.75" customHeight="1">
      <c r="A20" s="16"/>
      <c r="B20" s="22"/>
      <c r="C20" s="23" t="s">
        <v>39</v>
      </c>
      <c r="D20" s="37" t="s">
        <v>40</v>
      </c>
      <c r="E20" s="39">
        <v>2</v>
      </c>
      <c r="F20" s="97" t="s">
        <v>41</v>
      </c>
      <c r="G20" s="69" t="s">
        <v>42</v>
      </c>
      <c r="H20" s="70" t="s">
        <v>43</v>
      </c>
      <c r="I20" s="44" t="s">
        <v>8</v>
      </c>
      <c r="J20" s="29" t="s">
        <v>228</v>
      </c>
      <c r="K20" s="49"/>
      <c r="L20" s="49"/>
      <c r="M20" s="49"/>
      <c r="N20" s="49"/>
      <c r="O20" s="240"/>
      <c r="P20" s="240"/>
      <c r="Q20" s="49"/>
      <c r="R20" s="49"/>
      <c r="S20" s="240"/>
      <c r="T20" s="240"/>
      <c r="U20" s="48"/>
      <c r="V20" s="46">
        <v>35</v>
      </c>
      <c r="W20" s="47"/>
      <c r="X20" s="48">
        <f t="shared" si="0"/>
        <v>35</v>
      </c>
      <c r="Y20" s="21"/>
    </row>
    <row r="21" spans="1:25" ht="33.75" customHeight="1">
      <c r="A21" s="16"/>
      <c r="B21" s="22"/>
      <c r="C21" s="295" t="s">
        <v>696</v>
      </c>
      <c r="D21" s="105" t="s">
        <v>697</v>
      </c>
      <c r="E21" s="296" t="s">
        <v>522</v>
      </c>
      <c r="F21" s="40" t="s">
        <v>698</v>
      </c>
      <c r="G21" s="112" t="s">
        <v>699</v>
      </c>
      <c r="H21" s="301" t="s">
        <v>700</v>
      </c>
      <c r="I21" s="214" t="s">
        <v>634</v>
      </c>
      <c r="J21" s="289" t="s">
        <v>635</v>
      </c>
      <c r="K21" s="49"/>
      <c r="L21" s="49"/>
      <c r="M21" s="49"/>
      <c r="N21" s="49"/>
      <c r="O21" s="240"/>
      <c r="P21" s="240"/>
      <c r="Q21" s="49"/>
      <c r="R21" s="49"/>
      <c r="S21" s="240"/>
      <c r="T21" s="240"/>
      <c r="U21" s="48"/>
      <c r="V21" s="46">
        <v>34</v>
      </c>
      <c r="W21" s="47"/>
      <c r="X21" s="48">
        <f t="shared" si="0"/>
        <v>34</v>
      </c>
      <c r="Y21" s="21"/>
    </row>
    <row r="22" spans="1:25" ht="33.75" customHeight="1">
      <c r="A22" s="16"/>
      <c r="B22" s="22"/>
      <c r="C22" s="295" t="s">
        <v>657</v>
      </c>
      <c r="D22" s="105" t="s">
        <v>658</v>
      </c>
      <c r="E22" s="296" t="s">
        <v>25</v>
      </c>
      <c r="F22" s="297" t="s">
        <v>659</v>
      </c>
      <c r="G22" s="298" t="s">
        <v>660</v>
      </c>
      <c r="H22" s="214" t="s">
        <v>661</v>
      </c>
      <c r="I22" s="214" t="s">
        <v>661</v>
      </c>
      <c r="J22" s="216" t="s">
        <v>662</v>
      </c>
      <c r="K22" s="49"/>
      <c r="L22" s="49"/>
      <c r="M22" s="49"/>
      <c r="N22" s="49"/>
      <c r="O22" s="240"/>
      <c r="P22" s="240"/>
      <c r="Q22" s="49"/>
      <c r="R22" s="49"/>
      <c r="S22" s="240"/>
      <c r="T22" s="240"/>
      <c r="U22" s="48">
        <v>10</v>
      </c>
      <c r="V22" s="46">
        <v>24</v>
      </c>
      <c r="W22" s="47"/>
      <c r="X22" s="48">
        <f t="shared" si="0"/>
        <v>34</v>
      </c>
      <c r="Y22" s="21"/>
    </row>
    <row r="23" spans="1:25" ht="33.75" customHeight="1">
      <c r="A23" s="16"/>
      <c r="B23" s="22"/>
      <c r="C23" s="23" t="s">
        <v>701</v>
      </c>
      <c r="D23" s="24" t="s">
        <v>702</v>
      </c>
      <c r="E23" s="39">
        <v>3</v>
      </c>
      <c r="F23" s="26" t="s">
        <v>688</v>
      </c>
      <c r="G23" s="322" t="s">
        <v>689</v>
      </c>
      <c r="H23" s="323" t="s">
        <v>690</v>
      </c>
      <c r="I23" s="323" t="s">
        <v>34</v>
      </c>
      <c r="J23" s="77" t="s">
        <v>156</v>
      </c>
      <c r="K23" s="49"/>
      <c r="L23" s="49"/>
      <c r="M23" s="49"/>
      <c r="N23" s="49"/>
      <c r="O23" s="240"/>
      <c r="P23" s="240"/>
      <c r="Q23" s="49"/>
      <c r="R23" s="49"/>
      <c r="S23" s="240"/>
      <c r="T23" s="240"/>
      <c r="U23" s="48"/>
      <c r="V23" s="46">
        <v>32</v>
      </c>
      <c r="W23" s="47"/>
      <c r="X23" s="48">
        <f t="shared" si="0"/>
        <v>32</v>
      </c>
      <c r="Y23" s="21"/>
    </row>
    <row r="24" spans="1:25" ht="33.75" customHeight="1">
      <c r="A24" s="16"/>
      <c r="B24" s="22"/>
      <c r="C24" s="55" t="s">
        <v>703</v>
      </c>
      <c r="D24" s="31"/>
      <c r="E24" s="36" t="s">
        <v>36</v>
      </c>
      <c r="F24" s="299" t="s">
        <v>704</v>
      </c>
      <c r="G24" s="52" t="s">
        <v>705</v>
      </c>
      <c r="H24" s="36" t="s">
        <v>706</v>
      </c>
      <c r="I24" s="108" t="s">
        <v>667</v>
      </c>
      <c r="J24" s="77" t="s">
        <v>668</v>
      </c>
      <c r="K24" s="49"/>
      <c r="L24" s="49"/>
      <c r="M24" s="49"/>
      <c r="N24" s="49"/>
      <c r="O24" s="240"/>
      <c r="P24" s="240"/>
      <c r="Q24" s="49"/>
      <c r="R24" s="49"/>
      <c r="S24" s="240"/>
      <c r="T24" s="240"/>
      <c r="U24" s="48"/>
      <c r="V24" s="46">
        <v>31</v>
      </c>
      <c r="W24" s="47"/>
      <c r="X24" s="48">
        <f t="shared" si="0"/>
        <v>31</v>
      </c>
      <c r="Y24" s="21"/>
    </row>
    <row r="25" spans="1:25" ht="33.75" customHeight="1">
      <c r="A25" s="16"/>
      <c r="B25" s="22"/>
      <c r="C25" s="98" t="s">
        <v>707</v>
      </c>
      <c r="D25" s="52" t="s">
        <v>708</v>
      </c>
      <c r="E25" s="53" t="s">
        <v>25</v>
      </c>
      <c r="F25" s="63" t="s">
        <v>709</v>
      </c>
      <c r="G25" s="250"/>
      <c r="H25" s="36" t="s">
        <v>531</v>
      </c>
      <c r="I25" s="36" t="s">
        <v>531</v>
      </c>
      <c r="J25" s="77" t="s">
        <v>645</v>
      </c>
      <c r="K25" s="49"/>
      <c r="L25" s="49"/>
      <c r="M25" s="49"/>
      <c r="N25" s="49"/>
      <c r="O25" s="240"/>
      <c r="P25" s="240"/>
      <c r="Q25" s="49"/>
      <c r="R25" s="49"/>
      <c r="S25" s="240"/>
      <c r="T25" s="240"/>
      <c r="U25" s="48"/>
      <c r="V25" s="46">
        <v>30</v>
      </c>
      <c r="W25" s="47"/>
      <c r="X25" s="48">
        <f t="shared" si="0"/>
        <v>30</v>
      </c>
      <c r="Y25" s="21"/>
    </row>
    <row r="26" spans="1:25" ht="33.75" customHeight="1">
      <c r="A26" s="16"/>
      <c r="B26" s="22"/>
      <c r="C26" s="251" t="s">
        <v>646</v>
      </c>
      <c r="D26" s="290" t="s">
        <v>647</v>
      </c>
      <c r="E26" s="108" t="s">
        <v>25</v>
      </c>
      <c r="F26" s="291" t="s">
        <v>648</v>
      </c>
      <c r="G26" s="253" t="s">
        <v>649</v>
      </c>
      <c r="H26" s="292" t="s">
        <v>650</v>
      </c>
      <c r="I26" s="293" t="s">
        <v>282</v>
      </c>
      <c r="J26" s="294" t="s">
        <v>651</v>
      </c>
      <c r="K26" s="49"/>
      <c r="L26" s="49"/>
      <c r="M26" s="49"/>
      <c r="N26" s="49"/>
      <c r="O26" s="240"/>
      <c r="P26" s="240"/>
      <c r="Q26" s="49"/>
      <c r="R26" s="49"/>
      <c r="S26" s="240"/>
      <c r="T26" s="240"/>
      <c r="U26" s="48">
        <v>14</v>
      </c>
      <c r="V26" s="46">
        <v>14</v>
      </c>
      <c r="W26" s="47"/>
      <c r="X26" s="48">
        <f t="shared" si="0"/>
        <v>28</v>
      </c>
      <c r="Y26" s="21"/>
    </row>
    <row r="27" spans="1:25" ht="33.75" customHeight="1">
      <c r="A27" s="16"/>
      <c r="B27" s="22"/>
      <c r="C27" s="104" t="s">
        <v>636</v>
      </c>
      <c r="D27" s="105" t="s">
        <v>637</v>
      </c>
      <c r="E27" s="106" t="s">
        <v>522</v>
      </c>
      <c r="F27" s="97" t="s">
        <v>680</v>
      </c>
      <c r="G27" s="110" t="s">
        <v>681</v>
      </c>
      <c r="H27" s="108" t="s">
        <v>682</v>
      </c>
      <c r="I27" s="108" t="s">
        <v>641</v>
      </c>
      <c r="J27" s="254" t="s">
        <v>642</v>
      </c>
      <c r="K27" s="49"/>
      <c r="L27" s="49"/>
      <c r="M27" s="49"/>
      <c r="N27" s="49"/>
      <c r="O27" s="240"/>
      <c r="P27" s="240"/>
      <c r="Q27" s="49"/>
      <c r="R27" s="49"/>
      <c r="S27" s="240"/>
      <c r="T27" s="240"/>
      <c r="U27" s="48">
        <v>4</v>
      </c>
      <c r="V27" s="46">
        <v>23</v>
      </c>
      <c r="W27" s="47"/>
      <c r="X27" s="48">
        <f t="shared" si="0"/>
        <v>27</v>
      </c>
      <c r="Y27" s="21"/>
    </row>
    <row r="28" spans="1:25" ht="33.75" customHeight="1">
      <c r="A28" s="16"/>
      <c r="B28" s="22"/>
      <c r="C28" s="98" t="s">
        <v>710</v>
      </c>
      <c r="D28" s="52" t="s">
        <v>711</v>
      </c>
      <c r="E28" s="53" t="s">
        <v>25</v>
      </c>
      <c r="F28" s="302" t="s">
        <v>712</v>
      </c>
      <c r="G28" s="303" t="s">
        <v>713</v>
      </c>
      <c r="H28" s="53" t="s">
        <v>661</v>
      </c>
      <c r="I28" s="304" t="s">
        <v>661</v>
      </c>
      <c r="J28" s="216" t="s">
        <v>662</v>
      </c>
      <c r="K28" s="49"/>
      <c r="L28" s="49"/>
      <c r="M28" s="49"/>
      <c r="N28" s="49"/>
      <c r="O28" s="240"/>
      <c r="P28" s="240"/>
      <c r="Q28" s="49"/>
      <c r="R28" s="49"/>
      <c r="S28" s="240"/>
      <c r="T28" s="240"/>
      <c r="U28" s="48"/>
      <c r="V28" s="46">
        <v>26</v>
      </c>
      <c r="W28" s="47"/>
      <c r="X28" s="48">
        <f t="shared" si="0"/>
        <v>26</v>
      </c>
      <c r="Y28" s="21"/>
    </row>
    <row r="29" spans="1:25" ht="33.75" customHeight="1">
      <c r="A29" s="16"/>
      <c r="B29" s="22"/>
      <c r="C29" s="98" t="s">
        <v>714</v>
      </c>
      <c r="D29" s="52" t="s">
        <v>715</v>
      </c>
      <c r="E29" s="53" t="s">
        <v>25</v>
      </c>
      <c r="F29" s="63" t="s">
        <v>716</v>
      </c>
      <c r="G29" s="250"/>
      <c r="H29" s="36" t="s">
        <v>531</v>
      </c>
      <c r="I29" s="36" t="s">
        <v>531</v>
      </c>
      <c r="J29" s="77" t="s">
        <v>645</v>
      </c>
      <c r="K29" s="49"/>
      <c r="L29" s="49"/>
      <c r="M29" s="49"/>
      <c r="N29" s="49"/>
      <c r="O29" s="240"/>
      <c r="P29" s="240"/>
      <c r="Q29" s="49"/>
      <c r="R29" s="49"/>
      <c r="S29" s="240"/>
      <c r="T29" s="240"/>
      <c r="U29" s="48"/>
      <c r="V29" s="46">
        <v>25</v>
      </c>
      <c r="W29" s="47"/>
      <c r="X29" s="48">
        <f t="shared" si="0"/>
        <v>25</v>
      </c>
      <c r="Y29" s="21"/>
    </row>
    <row r="30" spans="1:25" ht="33.75" customHeight="1">
      <c r="A30" s="16"/>
      <c r="B30" s="22"/>
      <c r="C30" s="98" t="s">
        <v>528</v>
      </c>
      <c r="D30" s="52" t="s">
        <v>529</v>
      </c>
      <c r="E30" s="53" t="s">
        <v>36</v>
      </c>
      <c r="F30" s="63" t="s">
        <v>530</v>
      </c>
      <c r="G30" s="250"/>
      <c r="H30" s="36" t="s">
        <v>531</v>
      </c>
      <c r="I30" s="36" t="s">
        <v>531</v>
      </c>
      <c r="J30" s="77" t="s">
        <v>532</v>
      </c>
      <c r="K30" s="49"/>
      <c r="L30" s="49"/>
      <c r="M30" s="49"/>
      <c r="N30" s="49"/>
      <c r="O30" s="240"/>
      <c r="P30" s="240"/>
      <c r="Q30" s="49"/>
      <c r="R30" s="49"/>
      <c r="S30" s="240">
        <v>9</v>
      </c>
      <c r="T30" s="240"/>
      <c r="U30" s="48">
        <v>15</v>
      </c>
      <c r="V30" s="46"/>
      <c r="W30" s="47"/>
      <c r="X30" s="48">
        <f t="shared" si="0"/>
        <v>24</v>
      </c>
      <c r="Y30" s="21"/>
    </row>
    <row r="31" spans="1:25" ht="33.75" customHeight="1">
      <c r="A31" s="16"/>
      <c r="B31" s="22"/>
      <c r="C31" s="23" t="s">
        <v>223</v>
      </c>
      <c r="D31" s="37" t="s">
        <v>224</v>
      </c>
      <c r="E31" s="39" t="s">
        <v>35</v>
      </c>
      <c r="F31" s="135" t="s">
        <v>225</v>
      </c>
      <c r="G31" s="136" t="s">
        <v>226</v>
      </c>
      <c r="H31" s="137" t="s">
        <v>227</v>
      </c>
      <c r="I31" s="44" t="s">
        <v>31</v>
      </c>
      <c r="J31" s="29" t="s">
        <v>228</v>
      </c>
      <c r="K31" s="49"/>
      <c r="L31" s="49"/>
      <c r="M31" s="49"/>
      <c r="N31" s="49"/>
      <c r="O31" s="240"/>
      <c r="P31" s="240">
        <v>5</v>
      </c>
      <c r="Q31" s="49"/>
      <c r="R31" s="49"/>
      <c r="S31" s="240"/>
      <c r="T31" s="240"/>
      <c r="U31" s="48"/>
      <c r="V31" s="46">
        <v>16</v>
      </c>
      <c r="W31" s="47"/>
      <c r="X31" s="48">
        <f t="shared" si="0"/>
        <v>21</v>
      </c>
      <c r="Y31" s="21"/>
    </row>
    <row r="32" spans="1:25" ht="33.75" customHeight="1">
      <c r="A32" s="16"/>
      <c r="B32" s="22"/>
      <c r="C32" s="104" t="s">
        <v>135</v>
      </c>
      <c r="D32" s="105" t="s">
        <v>136</v>
      </c>
      <c r="E32" s="106" t="s">
        <v>25</v>
      </c>
      <c r="F32" s="97" t="s">
        <v>430</v>
      </c>
      <c r="G32" s="105" t="s">
        <v>431</v>
      </c>
      <c r="H32" s="106" t="s">
        <v>432</v>
      </c>
      <c r="I32" s="108" t="s">
        <v>20</v>
      </c>
      <c r="J32" s="106" t="s">
        <v>63</v>
      </c>
      <c r="K32" s="49"/>
      <c r="L32" s="49"/>
      <c r="M32" s="49"/>
      <c r="N32" s="49"/>
      <c r="O32" s="240"/>
      <c r="P32" s="240"/>
      <c r="Q32" s="49"/>
      <c r="R32" s="49"/>
      <c r="S32" s="240"/>
      <c r="T32" s="240"/>
      <c r="U32" s="48"/>
      <c r="V32" s="46">
        <v>20</v>
      </c>
      <c r="W32" s="47"/>
      <c r="X32" s="48">
        <f t="shared" si="0"/>
        <v>20</v>
      </c>
      <c r="Y32" s="21"/>
    </row>
    <row r="33" spans="1:25" ht="33.75" customHeight="1">
      <c r="A33" s="16"/>
      <c r="B33" s="22"/>
      <c r="C33" s="30" t="s">
        <v>718</v>
      </c>
      <c r="D33" s="31" t="s">
        <v>719</v>
      </c>
      <c r="E33" s="32" t="s">
        <v>25</v>
      </c>
      <c r="F33" s="26" t="s">
        <v>720</v>
      </c>
      <c r="G33" s="27" t="s">
        <v>721</v>
      </c>
      <c r="H33" s="36" t="s">
        <v>722</v>
      </c>
      <c r="I33" s="36" t="s">
        <v>723</v>
      </c>
      <c r="J33" s="29" t="s">
        <v>724</v>
      </c>
      <c r="K33" s="49"/>
      <c r="L33" s="49"/>
      <c r="M33" s="49"/>
      <c r="N33" s="49"/>
      <c r="O33" s="240"/>
      <c r="P33" s="240"/>
      <c r="Q33" s="49"/>
      <c r="R33" s="49"/>
      <c r="S33" s="240"/>
      <c r="T33" s="240"/>
      <c r="U33" s="48"/>
      <c r="V33" s="46">
        <v>19</v>
      </c>
      <c r="W33" s="47"/>
      <c r="X33" s="48">
        <f t="shared" si="0"/>
        <v>19</v>
      </c>
      <c r="Y33" s="21"/>
    </row>
    <row r="34" spans="1:25" ht="33.75" customHeight="1">
      <c r="A34" s="16"/>
      <c r="B34" s="22"/>
      <c r="C34" s="55" t="s">
        <v>725</v>
      </c>
      <c r="D34" s="24"/>
      <c r="E34" s="32" t="s">
        <v>25</v>
      </c>
      <c r="F34" s="299" t="s">
        <v>726</v>
      </c>
      <c r="G34" s="52" t="s">
        <v>727</v>
      </c>
      <c r="H34" s="36" t="s">
        <v>666</v>
      </c>
      <c r="I34" s="106" t="s">
        <v>667</v>
      </c>
      <c r="J34" s="36" t="s">
        <v>668</v>
      </c>
      <c r="K34" s="49"/>
      <c r="L34" s="49"/>
      <c r="M34" s="49"/>
      <c r="N34" s="49"/>
      <c r="O34" s="240"/>
      <c r="P34" s="240"/>
      <c r="Q34" s="49"/>
      <c r="R34" s="49"/>
      <c r="S34" s="240"/>
      <c r="T34" s="240"/>
      <c r="U34" s="48"/>
      <c r="V34" s="46">
        <v>18</v>
      </c>
      <c r="W34" s="47"/>
      <c r="X34" s="48">
        <f t="shared" si="0"/>
        <v>18</v>
      </c>
      <c r="Y34" s="21"/>
    </row>
    <row r="35" spans="1:25" ht="33.75" customHeight="1">
      <c r="A35" s="16"/>
      <c r="B35" s="22"/>
      <c r="C35" s="321" t="s">
        <v>447</v>
      </c>
      <c r="D35" s="219" t="s">
        <v>448</v>
      </c>
      <c r="E35" s="106" t="s">
        <v>25</v>
      </c>
      <c r="F35" s="40" t="s">
        <v>449</v>
      </c>
      <c r="G35" s="130" t="s">
        <v>450</v>
      </c>
      <c r="H35" s="221" t="s">
        <v>451</v>
      </c>
      <c r="I35" s="222" t="s">
        <v>20</v>
      </c>
      <c r="J35" s="141" t="s">
        <v>314</v>
      </c>
      <c r="K35" s="49"/>
      <c r="L35" s="49"/>
      <c r="M35" s="49"/>
      <c r="N35" s="49"/>
      <c r="O35" s="240"/>
      <c r="P35" s="240"/>
      <c r="Q35" s="49">
        <v>9</v>
      </c>
      <c r="R35" s="49"/>
      <c r="S35" s="240"/>
      <c r="T35" s="240">
        <v>8</v>
      </c>
      <c r="U35" s="48"/>
      <c r="V35" s="46"/>
      <c r="W35" s="47"/>
      <c r="X35" s="48">
        <f t="shared" si="0"/>
        <v>17</v>
      </c>
      <c r="Y35" s="21"/>
    </row>
    <row r="36" spans="1:25" ht="33.75" customHeight="1">
      <c r="A36" s="16"/>
      <c r="B36" s="22"/>
      <c r="C36" s="23" t="s">
        <v>728</v>
      </c>
      <c r="D36" s="24"/>
      <c r="E36" s="39" t="s">
        <v>25</v>
      </c>
      <c r="F36" s="51" t="s">
        <v>729</v>
      </c>
      <c r="G36" s="52"/>
      <c r="H36" s="36" t="s">
        <v>730</v>
      </c>
      <c r="I36" s="28" t="s">
        <v>29</v>
      </c>
      <c r="J36" s="77" t="s">
        <v>156</v>
      </c>
      <c r="K36" s="49"/>
      <c r="L36" s="49"/>
      <c r="M36" s="49"/>
      <c r="N36" s="49"/>
      <c r="O36" s="240"/>
      <c r="P36" s="240"/>
      <c r="Q36" s="49"/>
      <c r="R36" s="49"/>
      <c r="S36" s="240"/>
      <c r="T36" s="240"/>
      <c r="U36" s="48"/>
      <c r="V36" s="46">
        <v>17</v>
      </c>
      <c r="W36" s="47"/>
      <c r="X36" s="48">
        <f t="shared" si="0"/>
        <v>17</v>
      </c>
      <c r="Y36" s="21"/>
    </row>
    <row r="37" spans="1:25" ht="33.75" customHeight="1">
      <c r="A37" s="16"/>
      <c r="B37" s="22"/>
      <c r="C37" s="23" t="s">
        <v>111</v>
      </c>
      <c r="D37" s="24" t="s">
        <v>86</v>
      </c>
      <c r="E37" s="60">
        <v>2</v>
      </c>
      <c r="F37" s="100" t="s">
        <v>112</v>
      </c>
      <c r="G37" s="24" t="s">
        <v>113</v>
      </c>
      <c r="H37" s="62" t="s">
        <v>114</v>
      </c>
      <c r="I37" s="101" t="s">
        <v>115</v>
      </c>
      <c r="J37" s="102" t="s">
        <v>116</v>
      </c>
      <c r="K37" s="49">
        <v>3</v>
      </c>
      <c r="L37" s="46"/>
      <c r="M37" s="46"/>
      <c r="N37" s="46"/>
      <c r="O37" s="242"/>
      <c r="P37" s="242"/>
      <c r="Q37" s="236">
        <v>7</v>
      </c>
      <c r="R37" s="236">
        <v>6</v>
      </c>
      <c r="S37" s="242"/>
      <c r="T37" s="242"/>
      <c r="U37" s="48"/>
      <c r="V37" s="46"/>
      <c r="W37" s="47"/>
      <c r="X37" s="48">
        <f t="shared" si="0"/>
        <v>16</v>
      </c>
      <c r="Y37" s="21"/>
    </row>
    <row r="38" spans="1:25" ht="33.75" customHeight="1">
      <c r="A38" s="16"/>
      <c r="B38" s="22"/>
      <c r="C38" s="23" t="s">
        <v>731</v>
      </c>
      <c r="D38" s="105" t="s">
        <v>732</v>
      </c>
      <c r="E38" s="25" t="s">
        <v>30</v>
      </c>
      <c r="F38" s="26" t="s">
        <v>733</v>
      </c>
      <c r="G38" s="27" t="s">
        <v>734</v>
      </c>
      <c r="H38" s="28" t="s">
        <v>735</v>
      </c>
      <c r="I38" s="28" t="s">
        <v>34</v>
      </c>
      <c r="J38" s="77" t="s">
        <v>156</v>
      </c>
      <c r="K38" s="49"/>
      <c r="L38" s="49"/>
      <c r="M38" s="49"/>
      <c r="N38" s="49"/>
      <c r="O38" s="240"/>
      <c r="P38" s="240"/>
      <c r="Q38" s="49"/>
      <c r="R38" s="49"/>
      <c r="S38" s="240"/>
      <c r="T38" s="240"/>
      <c r="U38" s="48"/>
      <c r="V38" s="46">
        <v>15</v>
      </c>
      <c r="W38" s="47"/>
      <c r="X38" s="48">
        <f t="shared" si="0"/>
        <v>15</v>
      </c>
      <c r="Y38" s="21"/>
    </row>
    <row r="39" spans="1:25" ht="33.75" customHeight="1">
      <c r="A39" s="16"/>
      <c r="B39" s="22"/>
      <c r="C39" s="94" t="s">
        <v>81</v>
      </c>
      <c r="D39" s="73" t="s">
        <v>82</v>
      </c>
      <c r="E39" s="81" t="s">
        <v>25</v>
      </c>
      <c r="F39" s="80" t="s">
        <v>99</v>
      </c>
      <c r="G39" s="73" t="s">
        <v>100</v>
      </c>
      <c r="H39" s="81" t="s">
        <v>84</v>
      </c>
      <c r="I39" s="81" t="s">
        <v>29</v>
      </c>
      <c r="J39" s="81" t="s">
        <v>63</v>
      </c>
      <c r="K39" s="49">
        <v>6</v>
      </c>
      <c r="L39" s="49">
        <v>4</v>
      </c>
      <c r="M39" s="49"/>
      <c r="N39" s="49">
        <v>4</v>
      </c>
      <c r="O39" s="240"/>
      <c r="P39" s="240"/>
      <c r="Q39" s="49"/>
      <c r="R39" s="49"/>
      <c r="S39" s="240"/>
      <c r="T39" s="240"/>
      <c r="U39" s="48"/>
      <c r="V39" s="46"/>
      <c r="W39" s="47"/>
      <c r="X39" s="48">
        <f t="shared" si="0"/>
        <v>14</v>
      </c>
      <c r="Y39" s="21"/>
    </row>
    <row r="40" spans="1:25" ht="33.75" customHeight="1">
      <c r="A40" s="16"/>
      <c r="B40" s="22"/>
      <c r="C40" s="104" t="s">
        <v>576</v>
      </c>
      <c r="D40" s="118" t="s">
        <v>577</v>
      </c>
      <c r="E40" s="188" t="s">
        <v>35</v>
      </c>
      <c r="F40" s="97" t="s">
        <v>460</v>
      </c>
      <c r="G40" s="105" t="s">
        <v>736</v>
      </c>
      <c r="H40" s="106" t="s">
        <v>461</v>
      </c>
      <c r="I40" s="106" t="s">
        <v>462</v>
      </c>
      <c r="J40" s="36" t="s">
        <v>463</v>
      </c>
      <c r="K40" s="49"/>
      <c r="L40" s="49"/>
      <c r="M40" s="49"/>
      <c r="N40" s="49"/>
      <c r="O40" s="240"/>
      <c r="P40" s="240"/>
      <c r="Q40" s="49"/>
      <c r="R40" s="49"/>
      <c r="S40" s="240"/>
      <c r="T40" s="240"/>
      <c r="U40" s="48"/>
      <c r="V40" s="46">
        <v>13</v>
      </c>
      <c r="W40" s="47"/>
      <c r="X40" s="48">
        <f t="shared" si="0"/>
        <v>13</v>
      </c>
      <c r="Y40" s="21"/>
    </row>
    <row r="41" spans="1:25" ht="33.75" customHeight="1">
      <c r="A41" s="16"/>
      <c r="B41" s="22"/>
      <c r="C41" s="98" t="s">
        <v>195</v>
      </c>
      <c r="D41" s="37"/>
      <c r="E41" s="106" t="s">
        <v>25</v>
      </c>
      <c r="F41" s="127" t="s">
        <v>196</v>
      </c>
      <c r="G41" s="128" t="s">
        <v>197</v>
      </c>
      <c r="H41" s="129" t="s">
        <v>198</v>
      </c>
      <c r="I41" s="129" t="s">
        <v>54</v>
      </c>
      <c r="J41" s="106" t="s">
        <v>63</v>
      </c>
      <c r="K41" s="49"/>
      <c r="L41" s="49"/>
      <c r="M41" s="49"/>
      <c r="N41" s="49"/>
      <c r="O41" s="240">
        <v>6</v>
      </c>
      <c r="P41" s="240">
        <v>6</v>
      </c>
      <c r="Q41" s="49"/>
      <c r="R41" s="49"/>
      <c r="S41" s="240"/>
      <c r="T41" s="240"/>
      <c r="U41" s="48"/>
      <c r="V41" s="46"/>
      <c r="W41" s="47"/>
      <c r="X41" s="48">
        <f t="shared" si="0"/>
        <v>12</v>
      </c>
      <c r="Y41" s="21"/>
    </row>
    <row r="42" spans="1:25" ht="33.75" customHeight="1">
      <c r="A42" s="16"/>
      <c r="B42" s="22"/>
      <c r="C42" s="23" t="s">
        <v>652</v>
      </c>
      <c r="D42" s="24" t="s">
        <v>653</v>
      </c>
      <c r="E42" s="39" t="s">
        <v>25</v>
      </c>
      <c r="F42" s="51" t="s">
        <v>109</v>
      </c>
      <c r="G42" s="52" t="s">
        <v>110</v>
      </c>
      <c r="H42" s="36" t="s">
        <v>34</v>
      </c>
      <c r="I42" s="28" t="s">
        <v>34</v>
      </c>
      <c r="J42" s="77" t="s">
        <v>156</v>
      </c>
      <c r="K42" s="49"/>
      <c r="L42" s="49"/>
      <c r="M42" s="49"/>
      <c r="N42" s="49"/>
      <c r="O42" s="240"/>
      <c r="P42" s="240"/>
      <c r="Q42" s="49"/>
      <c r="R42" s="49"/>
      <c r="S42" s="240"/>
      <c r="T42" s="240"/>
      <c r="U42" s="48">
        <v>12</v>
      </c>
      <c r="V42" s="46"/>
      <c r="W42" s="47"/>
      <c r="X42" s="48">
        <f t="shared" si="0"/>
        <v>12</v>
      </c>
      <c r="Y42" s="21"/>
    </row>
    <row r="43" spans="1:25" ht="33.75" customHeight="1">
      <c r="A43" s="16"/>
      <c r="B43" s="22"/>
      <c r="C43" s="23" t="s">
        <v>676</v>
      </c>
      <c r="D43" s="24" t="s">
        <v>677</v>
      </c>
      <c r="E43" s="39" t="s">
        <v>25</v>
      </c>
      <c r="F43" s="51" t="s">
        <v>109</v>
      </c>
      <c r="G43" s="52" t="s">
        <v>110</v>
      </c>
      <c r="H43" s="36" t="s">
        <v>34</v>
      </c>
      <c r="I43" s="28" t="s">
        <v>34</v>
      </c>
      <c r="J43" s="77" t="s">
        <v>156</v>
      </c>
      <c r="K43" s="49"/>
      <c r="L43" s="49"/>
      <c r="M43" s="49"/>
      <c r="N43" s="49"/>
      <c r="O43" s="240"/>
      <c r="P43" s="240"/>
      <c r="Q43" s="49"/>
      <c r="R43" s="49"/>
      <c r="S43" s="240"/>
      <c r="T43" s="240"/>
      <c r="U43" s="48"/>
      <c r="V43" s="46">
        <v>12</v>
      </c>
      <c r="W43" s="47"/>
      <c r="X43" s="48">
        <f t="shared" si="0"/>
        <v>12</v>
      </c>
      <c r="Y43" s="21"/>
    </row>
    <row r="44" spans="1:25" ht="33.75" customHeight="1">
      <c r="A44" s="16"/>
      <c r="B44" s="22"/>
      <c r="C44" s="98" t="s">
        <v>654</v>
      </c>
      <c r="D44" s="52" t="s">
        <v>655</v>
      </c>
      <c r="E44" s="53" t="s">
        <v>25</v>
      </c>
      <c r="F44" s="63" t="s">
        <v>530</v>
      </c>
      <c r="G44" s="250"/>
      <c r="H44" s="36" t="s">
        <v>531</v>
      </c>
      <c r="I44" s="36" t="s">
        <v>656</v>
      </c>
      <c r="J44" s="77" t="s">
        <v>645</v>
      </c>
      <c r="K44" s="49"/>
      <c r="L44" s="49"/>
      <c r="M44" s="49"/>
      <c r="N44" s="49"/>
      <c r="O44" s="240"/>
      <c r="P44" s="240"/>
      <c r="Q44" s="49"/>
      <c r="R44" s="49"/>
      <c r="S44" s="240"/>
      <c r="T44" s="240"/>
      <c r="U44" s="48">
        <v>11</v>
      </c>
      <c r="V44" s="46"/>
      <c r="W44" s="47"/>
      <c r="X44" s="48">
        <f aca="true" t="shared" si="1" ref="X44:X75">K44+L44+M44+N44+O44+P44+Q44+R44+S44+T44+U44+V44</f>
        <v>11</v>
      </c>
      <c r="Y44" s="21"/>
    </row>
    <row r="45" spans="1:25" ht="33.75" customHeight="1">
      <c r="A45" s="16"/>
      <c r="B45" s="22"/>
      <c r="C45" s="98" t="s">
        <v>101</v>
      </c>
      <c r="D45" s="52" t="s">
        <v>102</v>
      </c>
      <c r="E45" s="53" t="s">
        <v>25</v>
      </c>
      <c r="F45" s="99" t="s">
        <v>103</v>
      </c>
      <c r="G45" s="54" t="s">
        <v>104</v>
      </c>
      <c r="H45" s="53" t="s">
        <v>105</v>
      </c>
      <c r="I45" s="36" t="s">
        <v>106</v>
      </c>
      <c r="J45" s="53" t="s">
        <v>107</v>
      </c>
      <c r="K45" s="49">
        <v>5</v>
      </c>
      <c r="L45" s="49">
        <v>6</v>
      </c>
      <c r="M45" s="49"/>
      <c r="N45" s="49"/>
      <c r="O45" s="240"/>
      <c r="P45" s="240"/>
      <c r="Q45" s="49"/>
      <c r="R45" s="49"/>
      <c r="S45" s="240"/>
      <c r="T45" s="240"/>
      <c r="U45" s="48"/>
      <c r="V45" s="46"/>
      <c r="W45" s="47"/>
      <c r="X45" s="48">
        <f t="shared" si="1"/>
        <v>11</v>
      </c>
      <c r="Y45" s="21"/>
    </row>
    <row r="46" spans="1:25" ht="33.75" customHeight="1">
      <c r="A46" s="16"/>
      <c r="B46" s="22"/>
      <c r="C46" s="23" t="s">
        <v>701</v>
      </c>
      <c r="D46" s="24" t="s">
        <v>702</v>
      </c>
      <c r="E46" s="39">
        <v>3</v>
      </c>
      <c r="F46" s="51" t="s">
        <v>109</v>
      </c>
      <c r="G46" s="52" t="s">
        <v>110</v>
      </c>
      <c r="H46" s="36" t="s">
        <v>34</v>
      </c>
      <c r="I46" s="28" t="s">
        <v>34</v>
      </c>
      <c r="J46" s="307" t="s">
        <v>737</v>
      </c>
      <c r="K46" s="49"/>
      <c r="L46" s="49"/>
      <c r="M46" s="49"/>
      <c r="N46" s="49"/>
      <c r="O46" s="240"/>
      <c r="P46" s="240"/>
      <c r="Q46" s="49"/>
      <c r="R46" s="49"/>
      <c r="S46" s="240"/>
      <c r="T46" s="240"/>
      <c r="U46" s="48"/>
      <c r="V46" s="46">
        <v>11</v>
      </c>
      <c r="W46" s="47"/>
      <c r="X46" s="48">
        <f t="shared" si="1"/>
        <v>11</v>
      </c>
      <c r="Y46" s="21"/>
    </row>
    <row r="47" spans="1:25" ht="33.75" customHeight="1">
      <c r="A47" s="16"/>
      <c r="B47" s="22"/>
      <c r="C47" s="30" t="s">
        <v>128</v>
      </c>
      <c r="D47" s="52" t="s">
        <v>129</v>
      </c>
      <c r="E47" s="36" t="s">
        <v>25</v>
      </c>
      <c r="F47" s="80" t="s">
        <v>130</v>
      </c>
      <c r="G47" s="76" t="s">
        <v>131</v>
      </c>
      <c r="H47" s="36" t="s">
        <v>132</v>
      </c>
      <c r="I47" s="36" t="s">
        <v>106</v>
      </c>
      <c r="J47" s="81" t="s">
        <v>133</v>
      </c>
      <c r="K47" s="49"/>
      <c r="L47" s="49">
        <v>5</v>
      </c>
      <c r="M47" s="49"/>
      <c r="N47" s="49">
        <v>5</v>
      </c>
      <c r="O47" s="240"/>
      <c r="P47" s="240"/>
      <c r="Q47" s="49"/>
      <c r="R47" s="49"/>
      <c r="S47" s="240"/>
      <c r="T47" s="240"/>
      <c r="U47" s="48"/>
      <c r="V47" s="46"/>
      <c r="W47" s="47"/>
      <c r="X47" s="48">
        <f t="shared" si="1"/>
        <v>10</v>
      </c>
      <c r="Y47" s="21"/>
    </row>
    <row r="48" spans="1:25" ht="33.75" customHeight="1">
      <c r="A48" s="16"/>
      <c r="B48" s="22"/>
      <c r="C48" s="107" t="s">
        <v>470</v>
      </c>
      <c r="D48" s="105" t="s">
        <v>471</v>
      </c>
      <c r="E48" s="106" t="s">
        <v>25</v>
      </c>
      <c r="F48" s="97" t="s">
        <v>472</v>
      </c>
      <c r="G48" s="110" t="s">
        <v>473</v>
      </c>
      <c r="H48" s="108" t="s">
        <v>457</v>
      </c>
      <c r="I48" s="108" t="s">
        <v>457</v>
      </c>
      <c r="J48" s="141" t="s">
        <v>314</v>
      </c>
      <c r="K48" s="49"/>
      <c r="L48" s="49"/>
      <c r="M48" s="49"/>
      <c r="N48" s="49"/>
      <c r="O48" s="240"/>
      <c r="P48" s="240"/>
      <c r="Q48" s="49">
        <v>3</v>
      </c>
      <c r="R48" s="49"/>
      <c r="S48" s="240">
        <v>3</v>
      </c>
      <c r="T48" s="240">
        <v>4</v>
      </c>
      <c r="U48" s="48"/>
      <c r="V48" s="46"/>
      <c r="W48" s="47"/>
      <c r="X48" s="48">
        <f t="shared" si="1"/>
        <v>10</v>
      </c>
      <c r="Y48" s="21"/>
    </row>
    <row r="49" spans="1:25" ht="33.75" customHeight="1">
      <c r="A49" s="16"/>
      <c r="B49" s="22"/>
      <c r="C49" s="104" t="s">
        <v>94</v>
      </c>
      <c r="D49" s="52" t="s">
        <v>95</v>
      </c>
      <c r="E49" s="36" t="s">
        <v>30</v>
      </c>
      <c r="F49" s="97" t="s">
        <v>134</v>
      </c>
      <c r="G49" s="105" t="s">
        <v>97</v>
      </c>
      <c r="H49" s="36" t="s">
        <v>98</v>
      </c>
      <c r="I49" s="36" t="s">
        <v>74</v>
      </c>
      <c r="J49" s="106" t="s">
        <v>63</v>
      </c>
      <c r="K49" s="49"/>
      <c r="L49" s="49">
        <v>3</v>
      </c>
      <c r="M49" s="49"/>
      <c r="N49" s="49">
        <v>2</v>
      </c>
      <c r="O49" s="240"/>
      <c r="P49" s="240"/>
      <c r="Q49" s="49"/>
      <c r="R49" s="49">
        <v>5</v>
      </c>
      <c r="S49" s="240"/>
      <c r="T49" s="240"/>
      <c r="U49" s="48"/>
      <c r="V49" s="46"/>
      <c r="W49" s="47"/>
      <c r="X49" s="48">
        <f t="shared" si="1"/>
        <v>10</v>
      </c>
      <c r="Y49" s="21"/>
    </row>
    <row r="50" spans="1:25" ht="33.75" customHeight="1">
      <c r="A50" s="16"/>
      <c r="B50" s="22"/>
      <c r="C50" s="104" t="s">
        <v>738</v>
      </c>
      <c r="D50" s="37"/>
      <c r="E50" s="36" t="s">
        <v>25</v>
      </c>
      <c r="F50" s="299" t="s">
        <v>664</v>
      </c>
      <c r="G50" s="52" t="s">
        <v>665</v>
      </c>
      <c r="H50" s="36" t="s">
        <v>666</v>
      </c>
      <c r="I50" s="108" t="s">
        <v>667</v>
      </c>
      <c r="J50" s="77" t="s">
        <v>668</v>
      </c>
      <c r="K50" s="49"/>
      <c r="L50" s="49"/>
      <c r="M50" s="49"/>
      <c r="N50" s="49"/>
      <c r="O50" s="240"/>
      <c r="P50" s="240"/>
      <c r="Q50" s="49"/>
      <c r="R50" s="49"/>
      <c r="S50" s="240"/>
      <c r="T50" s="240"/>
      <c r="U50" s="48"/>
      <c r="V50" s="46">
        <v>10</v>
      </c>
      <c r="W50" s="47"/>
      <c r="X50" s="48">
        <f t="shared" si="1"/>
        <v>10</v>
      </c>
      <c r="Y50" s="21"/>
    </row>
    <row r="51" spans="1:25" ht="33.75" customHeight="1">
      <c r="A51" s="16"/>
      <c r="B51" s="22"/>
      <c r="C51" s="107" t="s">
        <v>199</v>
      </c>
      <c r="D51" s="110" t="s">
        <v>200</v>
      </c>
      <c r="E51" s="108" t="s">
        <v>30</v>
      </c>
      <c r="F51" s="109" t="s">
        <v>201</v>
      </c>
      <c r="G51" s="130" t="s">
        <v>202</v>
      </c>
      <c r="H51" s="108" t="s">
        <v>203</v>
      </c>
      <c r="I51" s="108" t="s">
        <v>203</v>
      </c>
      <c r="J51" s="77" t="s">
        <v>204</v>
      </c>
      <c r="K51" s="49"/>
      <c r="L51" s="49"/>
      <c r="M51" s="49"/>
      <c r="N51" s="49"/>
      <c r="O51" s="240">
        <v>5</v>
      </c>
      <c r="P51" s="240"/>
      <c r="Q51" s="49">
        <v>4</v>
      </c>
      <c r="R51" s="49"/>
      <c r="S51" s="240"/>
      <c r="T51" s="240"/>
      <c r="U51" s="48"/>
      <c r="V51" s="46"/>
      <c r="W51" s="47"/>
      <c r="X51" s="48">
        <f t="shared" si="1"/>
        <v>9</v>
      </c>
      <c r="Y51" s="21"/>
    </row>
    <row r="52" spans="1:25" ht="33.75" customHeight="1">
      <c r="A52" s="16"/>
      <c r="B52" s="22"/>
      <c r="C52" s="104" t="s">
        <v>663</v>
      </c>
      <c r="D52" s="37"/>
      <c r="E52" s="36" t="s">
        <v>25</v>
      </c>
      <c r="F52" s="299" t="s">
        <v>664</v>
      </c>
      <c r="G52" s="52" t="s">
        <v>665</v>
      </c>
      <c r="H52" s="36" t="s">
        <v>666</v>
      </c>
      <c r="I52" s="108" t="s">
        <v>667</v>
      </c>
      <c r="J52" s="77" t="s">
        <v>668</v>
      </c>
      <c r="K52" s="49"/>
      <c r="L52" s="49"/>
      <c r="M52" s="49"/>
      <c r="N52" s="49"/>
      <c r="O52" s="240"/>
      <c r="P52" s="240"/>
      <c r="Q52" s="49"/>
      <c r="R52" s="49"/>
      <c r="S52" s="240"/>
      <c r="T52" s="240"/>
      <c r="U52" s="48">
        <v>9</v>
      </c>
      <c r="V52" s="46"/>
      <c r="W52" s="47"/>
      <c r="X52" s="48">
        <f t="shared" si="1"/>
        <v>9</v>
      </c>
      <c r="Y52" s="21"/>
    </row>
    <row r="53" spans="1:25" ht="33.75" customHeight="1">
      <c r="A53" s="16"/>
      <c r="B53" s="22"/>
      <c r="C53" s="98" t="s">
        <v>739</v>
      </c>
      <c r="D53" s="105" t="s">
        <v>740</v>
      </c>
      <c r="E53" s="53" t="s">
        <v>25</v>
      </c>
      <c r="F53" s="63" t="s">
        <v>587</v>
      </c>
      <c r="G53" s="308"/>
      <c r="H53" s="36" t="s">
        <v>531</v>
      </c>
      <c r="I53" s="36" t="s">
        <v>531</v>
      </c>
      <c r="J53" s="77" t="s">
        <v>645</v>
      </c>
      <c r="K53" s="49"/>
      <c r="L53" s="49"/>
      <c r="M53" s="49"/>
      <c r="N53" s="49"/>
      <c r="O53" s="240"/>
      <c r="P53" s="240"/>
      <c r="Q53" s="49"/>
      <c r="R53" s="49"/>
      <c r="S53" s="240"/>
      <c r="T53" s="240"/>
      <c r="U53" s="48"/>
      <c r="V53" s="46">
        <v>9</v>
      </c>
      <c r="W53" s="47"/>
      <c r="X53" s="48">
        <f t="shared" si="1"/>
        <v>9</v>
      </c>
      <c r="Y53" s="21"/>
    </row>
    <row r="54" spans="1:25" ht="33.75" customHeight="1">
      <c r="A54" s="16"/>
      <c r="B54" s="22"/>
      <c r="C54" s="264" t="s">
        <v>568</v>
      </c>
      <c r="D54" s="265"/>
      <c r="E54" s="256" t="s">
        <v>25</v>
      </c>
      <c r="F54" s="109" t="s">
        <v>569</v>
      </c>
      <c r="G54" s="266" t="s">
        <v>570</v>
      </c>
      <c r="H54" s="267" t="s">
        <v>203</v>
      </c>
      <c r="I54" s="267" t="s">
        <v>203</v>
      </c>
      <c r="J54" s="77" t="s">
        <v>387</v>
      </c>
      <c r="K54" s="49"/>
      <c r="L54" s="49"/>
      <c r="M54" s="49"/>
      <c r="N54" s="49"/>
      <c r="O54" s="240"/>
      <c r="P54" s="240"/>
      <c r="Q54" s="49"/>
      <c r="R54" s="49"/>
      <c r="S54" s="240"/>
      <c r="T54" s="240">
        <v>9</v>
      </c>
      <c r="U54" s="48"/>
      <c r="V54" s="46"/>
      <c r="W54" s="47"/>
      <c r="X54" s="48">
        <f t="shared" si="1"/>
        <v>9</v>
      </c>
      <c r="Y54" s="21"/>
    </row>
    <row r="55" spans="1:25" ht="33.75" customHeight="1">
      <c r="A55" s="16"/>
      <c r="B55" s="22"/>
      <c r="C55" s="104" t="s">
        <v>464</v>
      </c>
      <c r="D55" s="105" t="s">
        <v>465</v>
      </c>
      <c r="E55" s="106" t="s">
        <v>25</v>
      </c>
      <c r="F55" s="97" t="s">
        <v>466</v>
      </c>
      <c r="G55" s="230"/>
      <c r="H55" s="108" t="s">
        <v>467</v>
      </c>
      <c r="I55" s="106" t="s">
        <v>468</v>
      </c>
      <c r="J55" s="77" t="s">
        <v>469</v>
      </c>
      <c r="K55" s="49"/>
      <c r="L55" s="49"/>
      <c r="M55" s="49"/>
      <c r="N55" s="49"/>
      <c r="O55" s="240"/>
      <c r="P55" s="240"/>
      <c r="Q55" s="49">
        <v>5</v>
      </c>
      <c r="R55" s="49">
        <v>4</v>
      </c>
      <c r="S55" s="240"/>
      <c r="T55" s="240"/>
      <c r="U55" s="48"/>
      <c r="V55" s="46"/>
      <c r="W55" s="47"/>
      <c r="X55" s="48">
        <f t="shared" si="1"/>
        <v>9</v>
      </c>
      <c r="Y55" s="21"/>
    </row>
    <row r="56" spans="1:25" ht="33.75" customHeight="1">
      <c r="A56" s="16"/>
      <c r="B56" s="22"/>
      <c r="C56" s="107" t="s">
        <v>458</v>
      </c>
      <c r="D56" s="105" t="s">
        <v>459</v>
      </c>
      <c r="E56" s="108" t="s">
        <v>25</v>
      </c>
      <c r="F56" s="109" t="s">
        <v>483</v>
      </c>
      <c r="G56" s="110" t="s">
        <v>484</v>
      </c>
      <c r="H56" s="108" t="s">
        <v>462</v>
      </c>
      <c r="I56" s="108" t="s">
        <v>462</v>
      </c>
      <c r="J56" s="77" t="s">
        <v>463</v>
      </c>
      <c r="K56" s="49"/>
      <c r="L56" s="49"/>
      <c r="M56" s="49"/>
      <c r="N56" s="49"/>
      <c r="O56" s="240"/>
      <c r="P56" s="240"/>
      <c r="Q56" s="49"/>
      <c r="R56" s="49">
        <v>8</v>
      </c>
      <c r="S56" s="240"/>
      <c r="T56" s="240"/>
      <c r="U56" s="48"/>
      <c r="V56" s="46"/>
      <c r="W56" s="47"/>
      <c r="X56" s="48">
        <f t="shared" si="1"/>
        <v>8</v>
      </c>
      <c r="Y56" s="21"/>
    </row>
    <row r="57" spans="1:25" ht="33.75" customHeight="1">
      <c r="A57" s="16"/>
      <c r="B57" s="22"/>
      <c r="C57" s="107" t="s">
        <v>741</v>
      </c>
      <c r="D57" s="110" t="s">
        <v>742</v>
      </c>
      <c r="E57" s="309" t="s">
        <v>25</v>
      </c>
      <c r="F57" s="138" t="s">
        <v>743</v>
      </c>
      <c r="G57" s="110" t="s">
        <v>744</v>
      </c>
      <c r="H57" s="140" t="s">
        <v>745</v>
      </c>
      <c r="I57" s="140" t="s">
        <v>746</v>
      </c>
      <c r="J57" s="279" t="s">
        <v>747</v>
      </c>
      <c r="K57" s="49"/>
      <c r="L57" s="49"/>
      <c r="M57" s="49"/>
      <c r="N57" s="49"/>
      <c r="O57" s="240"/>
      <c r="P57" s="240"/>
      <c r="Q57" s="49"/>
      <c r="R57" s="49"/>
      <c r="S57" s="240"/>
      <c r="T57" s="240"/>
      <c r="U57" s="48"/>
      <c r="V57" s="46">
        <v>8</v>
      </c>
      <c r="W57" s="47"/>
      <c r="X57" s="48">
        <f t="shared" si="1"/>
        <v>8</v>
      </c>
      <c r="Y57" s="21"/>
    </row>
    <row r="58" spans="1:25" ht="33.75" customHeight="1">
      <c r="A58" s="16"/>
      <c r="B58" s="22"/>
      <c r="C58" s="107" t="s">
        <v>452</v>
      </c>
      <c r="D58" s="105" t="s">
        <v>453</v>
      </c>
      <c r="E58" s="106" t="s">
        <v>25</v>
      </c>
      <c r="F58" s="97" t="s">
        <v>454</v>
      </c>
      <c r="G58" s="224" t="s">
        <v>455</v>
      </c>
      <c r="H58" s="225" t="s">
        <v>456</v>
      </c>
      <c r="I58" s="53" t="s">
        <v>457</v>
      </c>
      <c r="J58" s="77" t="s">
        <v>319</v>
      </c>
      <c r="K58" s="49"/>
      <c r="L58" s="49"/>
      <c r="M58" s="49"/>
      <c r="N58" s="49"/>
      <c r="O58" s="240"/>
      <c r="P58" s="240"/>
      <c r="Q58" s="49">
        <v>8</v>
      </c>
      <c r="R58" s="49"/>
      <c r="S58" s="240"/>
      <c r="T58" s="240"/>
      <c r="U58" s="48"/>
      <c r="V58" s="46"/>
      <c r="W58" s="47"/>
      <c r="X58" s="48">
        <f t="shared" si="1"/>
        <v>8</v>
      </c>
      <c r="Y58" s="21"/>
    </row>
    <row r="59" spans="1:25" ht="33.75" customHeight="1">
      <c r="A59" s="16"/>
      <c r="B59" s="22"/>
      <c r="C59" s="104" t="s">
        <v>669</v>
      </c>
      <c r="D59" s="105"/>
      <c r="E59" s="106" t="s">
        <v>25</v>
      </c>
      <c r="F59" s="97" t="s">
        <v>670</v>
      </c>
      <c r="G59" s="110" t="s">
        <v>671</v>
      </c>
      <c r="H59" s="108" t="s">
        <v>666</v>
      </c>
      <c r="I59" s="108" t="s">
        <v>667</v>
      </c>
      <c r="J59" s="77" t="s">
        <v>668</v>
      </c>
      <c r="K59" s="49"/>
      <c r="L59" s="49"/>
      <c r="M59" s="49"/>
      <c r="N59" s="49"/>
      <c r="O59" s="240"/>
      <c r="P59" s="240"/>
      <c r="Q59" s="49"/>
      <c r="R59" s="49"/>
      <c r="S59" s="240"/>
      <c r="T59" s="240"/>
      <c r="U59" s="48">
        <v>8</v>
      </c>
      <c r="V59" s="46"/>
      <c r="W59" s="47"/>
      <c r="X59" s="48">
        <f t="shared" si="1"/>
        <v>8</v>
      </c>
      <c r="Y59" s="21"/>
    </row>
    <row r="60" spans="1:25" ht="33.75" customHeight="1">
      <c r="A60" s="16"/>
      <c r="B60" s="22"/>
      <c r="C60" s="104" t="s">
        <v>210</v>
      </c>
      <c r="D60" s="52"/>
      <c r="E60" s="36" t="s">
        <v>25</v>
      </c>
      <c r="F60" s="97" t="s">
        <v>211</v>
      </c>
      <c r="G60" s="105" t="s">
        <v>212</v>
      </c>
      <c r="H60" s="106" t="s">
        <v>122</v>
      </c>
      <c r="I60" s="36" t="s">
        <v>74</v>
      </c>
      <c r="J60" s="106" t="s">
        <v>63</v>
      </c>
      <c r="K60" s="49"/>
      <c r="L60" s="49"/>
      <c r="M60" s="49"/>
      <c r="N60" s="49"/>
      <c r="O60" s="240">
        <v>3</v>
      </c>
      <c r="P60" s="240">
        <v>4</v>
      </c>
      <c r="Q60" s="49"/>
      <c r="R60" s="49"/>
      <c r="S60" s="240"/>
      <c r="T60" s="240"/>
      <c r="U60" s="48"/>
      <c r="V60" s="46"/>
      <c r="W60" s="47"/>
      <c r="X60" s="48">
        <f t="shared" si="1"/>
        <v>7</v>
      </c>
      <c r="Y60" s="21"/>
    </row>
    <row r="61" spans="1:25" ht="33.75" customHeight="1">
      <c r="A61" s="16"/>
      <c r="B61" s="22"/>
      <c r="C61" s="104" t="s">
        <v>672</v>
      </c>
      <c r="D61" s="313"/>
      <c r="E61" s="119" t="s">
        <v>25</v>
      </c>
      <c r="F61" s="299" t="s">
        <v>664</v>
      </c>
      <c r="G61" s="52" t="s">
        <v>665</v>
      </c>
      <c r="H61" s="36" t="s">
        <v>666</v>
      </c>
      <c r="I61" s="108" t="s">
        <v>667</v>
      </c>
      <c r="J61" s="77" t="s">
        <v>668</v>
      </c>
      <c r="K61" s="49"/>
      <c r="L61" s="49"/>
      <c r="M61" s="49"/>
      <c r="N61" s="49"/>
      <c r="O61" s="240"/>
      <c r="P61" s="240"/>
      <c r="Q61" s="49"/>
      <c r="R61" s="49"/>
      <c r="S61" s="240"/>
      <c r="T61" s="240"/>
      <c r="U61" s="48">
        <v>7</v>
      </c>
      <c r="V61" s="46"/>
      <c r="W61" s="47"/>
      <c r="X61" s="48">
        <f t="shared" si="1"/>
        <v>7</v>
      </c>
      <c r="Y61" s="21"/>
    </row>
    <row r="62" spans="1:25" ht="33.75" customHeight="1">
      <c r="A62" s="16"/>
      <c r="B62" s="22"/>
      <c r="C62" s="107" t="s">
        <v>485</v>
      </c>
      <c r="D62" s="105" t="s">
        <v>486</v>
      </c>
      <c r="E62" s="108">
        <v>2</v>
      </c>
      <c r="F62" s="109" t="s">
        <v>331</v>
      </c>
      <c r="G62" s="110" t="s">
        <v>332</v>
      </c>
      <c r="H62" s="108" t="s">
        <v>333</v>
      </c>
      <c r="I62" s="108" t="s">
        <v>487</v>
      </c>
      <c r="J62" s="77" t="s">
        <v>147</v>
      </c>
      <c r="K62" s="49"/>
      <c r="L62" s="49"/>
      <c r="M62" s="49"/>
      <c r="N62" s="49"/>
      <c r="O62" s="240"/>
      <c r="P62" s="240"/>
      <c r="Q62" s="49"/>
      <c r="R62" s="49">
        <v>7</v>
      </c>
      <c r="S62" s="240"/>
      <c r="T62" s="240"/>
      <c r="U62" s="48"/>
      <c r="V62" s="46"/>
      <c r="W62" s="47"/>
      <c r="X62" s="48">
        <f t="shared" si="1"/>
        <v>7</v>
      </c>
      <c r="Y62" s="21"/>
    </row>
    <row r="63" spans="1:25" ht="33.75" customHeight="1">
      <c r="A63" s="16"/>
      <c r="B63" s="22"/>
      <c r="C63" s="107" t="s">
        <v>353</v>
      </c>
      <c r="D63" s="105" t="s">
        <v>354</v>
      </c>
      <c r="E63" s="108" t="s">
        <v>25</v>
      </c>
      <c r="F63" s="97" t="s">
        <v>300</v>
      </c>
      <c r="G63" s="110" t="s">
        <v>536</v>
      </c>
      <c r="H63" s="108" t="s">
        <v>301</v>
      </c>
      <c r="I63" s="108" t="s">
        <v>289</v>
      </c>
      <c r="J63" s="77" t="s">
        <v>302</v>
      </c>
      <c r="K63" s="49"/>
      <c r="L63" s="49"/>
      <c r="M63" s="49"/>
      <c r="N63" s="49"/>
      <c r="O63" s="240"/>
      <c r="P63" s="240"/>
      <c r="Q63" s="49"/>
      <c r="R63" s="49"/>
      <c r="S63" s="240">
        <v>7</v>
      </c>
      <c r="T63" s="240"/>
      <c r="U63" s="48"/>
      <c r="V63" s="46"/>
      <c r="W63" s="47"/>
      <c r="X63" s="48">
        <f t="shared" si="1"/>
        <v>7</v>
      </c>
      <c r="Y63" s="21"/>
    </row>
    <row r="64" spans="1:25" ht="33.75" customHeight="1">
      <c r="A64" s="16"/>
      <c r="B64" s="22"/>
      <c r="C64" s="104" t="s">
        <v>476</v>
      </c>
      <c r="D64" s="105" t="s">
        <v>477</v>
      </c>
      <c r="E64" s="106" t="s">
        <v>25</v>
      </c>
      <c r="F64" s="109" t="s">
        <v>483</v>
      </c>
      <c r="G64" s="110" t="s">
        <v>484</v>
      </c>
      <c r="H64" s="108" t="s">
        <v>462</v>
      </c>
      <c r="I64" s="106" t="s">
        <v>462</v>
      </c>
      <c r="J64" s="36" t="s">
        <v>463</v>
      </c>
      <c r="K64" s="49"/>
      <c r="L64" s="49"/>
      <c r="M64" s="49"/>
      <c r="N64" s="49"/>
      <c r="O64" s="240"/>
      <c r="P64" s="240"/>
      <c r="Q64" s="49"/>
      <c r="R64" s="49"/>
      <c r="S64" s="240"/>
      <c r="T64" s="240"/>
      <c r="U64" s="48"/>
      <c r="V64" s="46">
        <v>7</v>
      </c>
      <c r="W64" s="47"/>
      <c r="X64" s="48">
        <f t="shared" si="1"/>
        <v>7</v>
      </c>
      <c r="Y64" s="21"/>
    </row>
    <row r="65" spans="1:25" ht="33.75" customHeight="1">
      <c r="A65" s="16"/>
      <c r="B65" s="22"/>
      <c r="C65" s="272" t="s">
        <v>573</v>
      </c>
      <c r="D65" s="265" t="s">
        <v>574</v>
      </c>
      <c r="E65" s="273">
        <v>1</v>
      </c>
      <c r="F65" s="274" t="s">
        <v>575</v>
      </c>
      <c r="G65" s="275" t="s">
        <v>113</v>
      </c>
      <c r="H65" s="276" t="s">
        <v>114</v>
      </c>
      <c r="I65" s="277" t="s">
        <v>20</v>
      </c>
      <c r="J65" s="106" t="s">
        <v>63</v>
      </c>
      <c r="K65" s="49"/>
      <c r="L65" s="49"/>
      <c r="M65" s="49"/>
      <c r="N65" s="49"/>
      <c r="O65" s="240"/>
      <c r="P65" s="240"/>
      <c r="Q65" s="49"/>
      <c r="R65" s="49"/>
      <c r="S65" s="240"/>
      <c r="T65" s="240">
        <v>7</v>
      </c>
      <c r="U65" s="48"/>
      <c r="V65" s="46"/>
      <c r="W65" s="47"/>
      <c r="X65" s="48">
        <f t="shared" si="1"/>
        <v>7</v>
      </c>
      <c r="Y65" s="21"/>
    </row>
    <row r="66" spans="1:25" ht="33.75" customHeight="1">
      <c r="A66" s="16"/>
      <c r="B66" s="22"/>
      <c r="C66" s="55" t="s">
        <v>673</v>
      </c>
      <c r="D66" s="24"/>
      <c r="E66" s="36" t="s">
        <v>25</v>
      </c>
      <c r="F66" s="299" t="s">
        <v>674</v>
      </c>
      <c r="G66" s="110" t="s">
        <v>675</v>
      </c>
      <c r="H66" s="108" t="s">
        <v>666</v>
      </c>
      <c r="I66" s="108" t="s">
        <v>667</v>
      </c>
      <c r="J66" s="77" t="s">
        <v>668</v>
      </c>
      <c r="K66" s="49"/>
      <c r="L66" s="49"/>
      <c r="M66" s="49"/>
      <c r="N66" s="49"/>
      <c r="O66" s="240"/>
      <c r="P66" s="240"/>
      <c r="Q66" s="49"/>
      <c r="R66" s="49"/>
      <c r="S66" s="240"/>
      <c r="T66" s="240"/>
      <c r="U66" s="48">
        <v>6</v>
      </c>
      <c r="V66" s="46"/>
      <c r="W66" s="47"/>
      <c r="X66" s="48">
        <f t="shared" si="1"/>
        <v>6</v>
      </c>
      <c r="Y66" s="21"/>
    </row>
    <row r="67" spans="1:25" ht="33.75" customHeight="1">
      <c r="A67" s="16"/>
      <c r="B67" s="22"/>
      <c r="C67" s="104" t="s">
        <v>210</v>
      </c>
      <c r="D67" s="52" t="s">
        <v>554</v>
      </c>
      <c r="E67" s="108" t="s">
        <v>25</v>
      </c>
      <c r="F67" s="109" t="s">
        <v>430</v>
      </c>
      <c r="G67" s="110" t="s">
        <v>431</v>
      </c>
      <c r="H67" s="108" t="s">
        <v>432</v>
      </c>
      <c r="I67" s="108" t="s">
        <v>29</v>
      </c>
      <c r="J67" s="106" t="s">
        <v>63</v>
      </c>
      <c r="K67" s="49"/>
      <c r="L67" s="49"/>
      <c r="M67" s="49"/>
      <c r="N67" s="49"/>
      <c r="O67" s="240"/>
      <c r="P67" s="240"/>
      <c r="Q67" s="49"/>
      <c r="R67" s="49"/>
      <c r="S67" s="240">
        <v>1</v>
      </c>
      <c r="T67" s="240">
        <v>5</v>
      </c>
      <c r="U67" s="48"/>
      <c r="V67" s="46"/>
      <c r="W67" s="47"/>
      <c r="X67" s="48">
        <f t="shared" si="1"/>
        <v>6</v>
      </c>
      <c r="Y67" s="21"/>
    </row>
    <row r="68" spans="1:25" ht="33.75" customHeight="1">
      <c r="A68" s="16"/>
      <c r="B68" s="22"/>
      <c r="C68" s="104" t="s">
        <v>458</v>
      </c>
      <c r="D68" s="105" t="s">
        <v>459</v>
      </c>
      <c r="E68" s="106" t="s">
        <v>25</v>
      </c>
      <c r="F68" s="97" t="s">
        <v>460</v>
      </c>
      <c r="G68" s="105"/>
      <c r="H68" s="106" t="s">
        <v>461</v>
      </c>
      <c r="I68" s="106" t="s">
        <v>462</v>
      </c>
      <c r="J68" s="36" t="s">
        <v>463</v>
      </c>
      <c r="K68" s="49"/>
      <c r="L68" s="49"/>
      <c r="M68" s="49"/>
      <c r="N68" s="49"/>
      <c r="O68" s="240"/>
      <c r="P68" s="240"/>
      <c r="Q68" s="49">
        <v>6</v>
      </c>
      <c r="R68" s="49"/>
      <c r="S68" s="240"/>
      <c r="T68" s="240"/>
      <c r="U68" s="48"/>
      <c r="V68" s="46"/>
      <c r="W68" s="47"/>
      <c r="X68" s="48">
        <f t="shared" si="1"/>
        <v>6</v>
      </c>
      <c r="Y68" s="21"/>
    </row>
    <row r="69" spans="1:25" ht="33.75" customHeight="1">
      <c r="A69" s="16"/>
      <c r="B69" s="22"/>
      <c r="C69" s="98" t="s">
        <v>748</v>
      </c>
      <c r="D69" s="105" t="s">
        <v>749</v>
      </c>
      <c r="E69" s="53" t="s">
        <v>25</v>
      </c>
      <c r="F69" s="63" t="s">
        <v>587</v>
      </c>
      <c r="G69" s="308"/>
      <c r="H69" s="36" t="s">
        <v>531</v>
      </c>
      <c r="I69" s="106" t="s">
        <v>750</v>
      </c>
      <c r="J69" s="77" t="s">
        <v>645</v>
      </c>
      <c r="K69" s="49"/>
      <c r="L69" s="49"/>
      <c r="M69" s="49"/>
      <c r="N69" s="49"/>
      <c r="O69" s="240"/>
      <c r="P69" s="240"/>
      <c r="Q69" s="49"/>
      <c r="R69" s="49"/>
      <c r="S69" s="240"/>
      <c r="T69" s="240"/>
      <c r="U69" s="48"/>
      <c r="V69" s="46">
        <v>6</v>
      </c>
      <c r="W69" s="47"/>
      <c r="X69" s="48">
        <f t="shared" si="1"/>
        <v>6</v>
      </c>
      <c r="Y69" s="21"/>
    </row>
    <row r="70" spans="1:25" ht="33.75" customHeight="1">
      <c r="A70" s="16"/>
      <c r="B70" s="22"/>
      <c r="C70" s="107" t="s">
        <v>537</v>
      </c>
      <c r="D70" s="105"/>
      <c r="E70" s="108" t="s">
        <v>25</v>
      </c>
      <c r="F70" s="252" t="s">
        <v>538</v>
      </c>
      <c r="G70" s="255" t="s">
        <v>539</v>
      </c>
      <c r="H70" s="254" t="s">
        <v>457</v>
      </c>
      <c r="I70" s="222" t="s">
        <v>457</v>
      </c>
      <c r="J70" s="256" t="s">
        <v>540</v>
      </c>
      <c r="K70" s="49"/>
      <c r="L70" s="49"/>
      <c r="M70" s="49"/>
      <c r="N70" s="49"/>
      <c r="O70" s="240"/>
      <c r="P70" s="240"/>
      <c r="Q70" s="49"/>
      <c r="R70" s="49"/>
      <c r="S70" s="240">
        <v>6</v>
      </c>
      <c r="T70" s="240"/>
      <c r="U70" s="48"/>
      <c r="V70" s="46"/>
      <c r="W70" s="47"/>
      <c r="X70" s="48">
        <f t="shared" si="1"/>
        <v>6</v>
      </c>
      <c r="Y70" s="21"/>
    </row>
    <row r="71" spans="1:25" ht="33.75" customHeight="1">
      <c r="A71" s="16"/>
      <c r="B71" s="22"/>
      <c r="C71" s="23" t="s">
        <v>543</v>
      </c>
      <c r="D71" s="37" t="s">
        <v>544</v>
      </c>
      <c r="E71" s="39" t="s">
        <v>25</v>
      </c>
      <c r="F71" s="257" t="s">
        <v>545</v>
      </c>
      <c r="G71" s="136" t="s">
        <v>546</v>
      </c>
      <c r="H71" s="137" t="s">
        <v>547</v>
      </c>
      <c r="I71" s="44" t="s">
        <v>8</v>
      </c>
      <c r="J71" s="29" t="s">
        <v>228</v>
      </c>
      <c r="K71" s="49"/>
      <c r="L71" s="49"/>
      <c r="M71" s="49"/>
      <c r="N71" s="49"/>
      <c r="O71" s="240"/>
      <c r="P71" s="240"/>
      <c r="Q71" s="49"/>
      <c r="R71" s="49"/>
      <c r="S71" s="240">
        <v>4</v>
      </c>
      <c r="T71" s="240">
        <v>2</v>
      </c>
      <c r="U71" s="48"/>
      <c r="V71" s="46"/>
      <c r="W71" s="47"/>
      <c r="X71" s="48">
        <f t="shared" si="1"/>
        <v>6</v>
      </c>
      <c r="Y71" s="21"/>
    </row>
    <row r="72" spans="1:25" ht="33.75" customHeight="1">
      <c r="A72" s="16"/>
      <c r="B72" s="22"/>
      <c r="C72" s="103" t="s">
        <v>205</v>
      </c>
      <c r="D72" s="131"/>
      <c r="E72" s="57" t="s">
        <v>25</v>
      </c>
      <c r="F72" s="132" t="s">
        <v>206</v>
      </c>
      <c r="G72" s="58" t="s">
        <v>207</v>
      </c>
      <c r="H72" s="57" t="s">
        <v>208</v>
      </c>
      <c r="I72" s="36" t="s">
        <v>20</v>
      </c>
      <c r="J72" s="57" t="s">
        <v>209</v>
      </c>
      <c r="K72" s="49"/>
      <c r="L72" s="49"/>
      <c r="M72" s="49"/>
      <c r="N72" s="49"/>
      <c r="O72" s="240">
        <v>4</v>
      </c>
      <c r="P72" s="240">
        <v>2</v>
      </c>
      <c r="Q72" s="49"/>
      <c r="R72" s="49"/>
      <c r="S72" s="240"/>
      <c r="T72" s="240"/>
      <c r="U72" s="48"/>
      <c r="V72" s="46"/>
      <c r="W72" s="47"/>
      <c r="X72" s="48">
        <f t="shared" si="1"/>
        <v>6</v>
      </c>
      <c r="Y72" s="21"/>
    </row>
    <row r="73" spans="1:25" ht="33.75" customHeight="1">
      <c r="A73" s="16"/>
      <c r="B73" s="22"/>
      <c r="C73" s="72" t="s">
        <v>213</v>
      </c>
      <c r="D73" s="131" t="s">
        <v>214</v>
      </c>
      <c r="E73" s="57" t="s">
        <v>36</v>
      </c>
      <c r="F73" s="133" t="s">
        <v>215</v>
      </c>
      <c r="G73" s="134" t="s">
        <v>216</v>
      </c>
      <c r="H73" s="57" t="s">
        <v>203</v>
      </c>
      <c r="I73" s="57" t="s">
        <v>217</v>
      </c>
      <c r="J73" s="77" t="s">
        <v>218</v>
      </c>
      <c r="K73" s="49"/>
      <c r="L73" s="49"/>
      <c r="M73" s="49"/>
      <c r="N73" s="49"/>
      <c r="O73" s="240">
        <v>2</v>
      </c>
      <c r="P73" s="240">
        <v>3</v>
      </c>
      <c r="Q73" s="49"/>
      <c r="R73" s="49"/>
      <c r="S73" s="240"/>
      <c r="T73" s="240"/>
      <c r="U73" s="48"/>
      <c r="V73" s="46"/>
      <c r="W73" s="47"/>
      <c r="X73" s="48">
        <f t="shared" si="1"/>
        <v>5</v>
      </c>
      <c r="Y73" s="21"/>
    </row>
    <row r="74" spans="1:25" ht="33.75" customHeight="1">
      <c r="A74" s="16"/>
      <c r="B74" s="22"/>
      <c r="C74" s="104" t="s">
        <v>163</v>
      </c>
      <c r="D74" s="105"/>
      <c r="E74" s="106" t="s">
        <v>25</v>
      </c>
      <c r="F74" s="97" t="s">
        <v>164</v>
      </c>
      <c r="G74" s="105"/>
      <c r="H74" s="106" t="s">
        <v>74</v>
      </c>
      <c r="I74" s="106" t="s">
        <v>29</v>
      </c>
      <c r="J74" s="106" t="s">
        <v>63</v>
      </c>
      <c r="K74" s="49"/>
      <c r="L74" s="49"/>
      <c r="M74" s="49">
        <v>2</v>
      </c>
      <c r="N74" s="49">
        <v>3</v>
      </c>
      <c r="O74" s="240"/>
      <c r="P74" s="240"/>
      <c r="Q74" s="49"/>
      <c r="R74" s="49"/>
      <c r="S74" s="240"/>
      <c r="T74" s="240"/>
      <c r="U74" s="48"/>
      <c r="V74" s="46"/>
      <c r="W74" s="47"/>
      <c r="X74" s="48">
        <f t="shared" si="1"/>
        <v>5</v>
      </c>
      <c r="Y74" s="21"/>
    </row>
    <row r="75" spans="1:25" ht="33.75" customHeight="1">
      <c r="A75" s="16"/>
      <c r="B75" s="22"/>
      <c r="C75" s="104" t="s">
        <v>751</v>
      </c>
      <c r="D75" s="105"/>
      <c r="E75" s="106" t="s">
        <v>36</v>
      </c>
      <c r="F75" s="97" t="s">
        <v>670</v>
      </c>
      <c r="G75" s="105" t="s">
        <v>671</v>
      </c>
      <c r="H75" s="106" t="s">
        <v>666</v>
      </c>
      <c r="I75" s="108" t="s">
        <v>667</v>
      </c>
      <c r="J75" s="77" t="s">
        <v>668</v>
      </c>
      <c r="K75" s="49"/>
      <c r="L75" s="49"/>
      <c r="M75" s="49"/>
      <c r="N75" s="49"/>
      <c r="O75" s="240"/>
      <c r="P75" s="240"/>
      <c r="Q75" s="49"/>
      <c r="R75" s="49"/>
      <c r="S75" s="240"/>
      <c r="T75" s="240"/>
      <c r="U75" s="48"/>
      <c r="V75" s="46">
        <v>5</v>
      </c>
      <c r="W75" s="47"/>
      <c r="X75" s="48">
        <f t="shared" si="1"/>
        <v>5</v>
      </c>
      <c r="Y75" s="21"/>
    </row>
    <row r="76" spans="1:25" ht="33.75" customHeight="1">
      <c r="A76" s="16"/>
      <c r="B76" s="22"/>
      <c r="C76" s="23" t="s">
        <v>676</v>
      </c>
      <c r="D76" s="24" t="s">
        <v>677</v>
      </c>
      <c r="E76" s="39" t="s">
        <v>25</v>
      </c>
      <c r="F76" s="51" t="s">
        <v>678</v>
      </c>
      <c r="G76" s="52" t="s">
        <v>679</v>
      </c>
      <c r="H76" s="36" t="s">
        <v>34</v>
      </c>
      <c r="I76" s="28" t="s">
        <v>34</v>
      </c>
      <c r="J76" s="77" t="s">
        <v>156</v>
      </c>
      <c r="K76" s="49"/>
      <c r="L76" s="49"/>
      <c r="M76" s="49"/>
      <c r="N76" s="49"/>
      <c r="O76" s="240"/>
      <c r="P76" s="240"/>
      <c r="Q76" s="49"/>
      <c r="R76" s="49"/>
      <c r="S76" s="240"/>
      <c r="T76" s="240"/>
      <c r="U76" s="48">
        <v>5</v>
      </c>
      <c r="V76" s="46"/>
      <c r="W76" s="47"/>
      <c r="X76" s="48">
        <f aca="true" t="shared" si="2" ref="X76:X105">K76+L76+M76+N76+O76+P76+Q76+R76+S76+T76+U76+V76</f>
        <v>5</v>
      </c>
      <c r="Y76" s="21"/>
    </row>
    <row r="77" spans="1:25" ht="33.75" customHeight="1">
      <c r="A77" s="16"/>
      <c r="B77" s="22"/>
      <c r="C77" s="107" t="s">
        <v>541</v>
      </c>
      <c r="D77" s="105" t="s">
        <v>542</v>
      </c>
      <c r="E77" s="108" t="s">
        <v>25</v>
      </c>
      <c r="F77" s="97" t="s">
        <v>300</v>
      </c>
      <c r="G77" s="110" t="s">
        <v>536</v>
      </c>
      <c r="H77" s="108" t="s">
        <v>301</v>
      </c>
      <c r="I77" s="108" t="s">
        <v>289</v>
      </c>
      <c r="J77" s="77" t="s">
        <v>302</v>
      </c>
      <c r="K77" s="49"/>
      <c r="L77" s="49"/>
      <c r="M77" s="49"/>
      <c r="N77" s="49"/>
      <c r="O77" s="240"/>
      <c r="P77" s="240"/>
      <c r="Q77" s="49"/>
      <c r="R77" s="49"/>
      <c r="S77" s="240">
        <v>5</v>
      </c>
      <c r="T77" s="240"/>
      <c r="U77" s="48"/>
      <c r="V77" s="46"/>
      <c r="W77" s="47"/>
      <c r="X77" s="48">
        <f t="shared" si="2"/>
        <v>5</v>
      </c>
      <c r="Y77" s="21"/>
    </row>
    <row r="78" spans="1:25" ht="33.75" customHeight="1">
      <c r="A78" s="16"/>
      <c r="B78" s="22"/>
      <c r="C78" s="94" t="s">
        <v>108</v>
      </c>
      <c r="D78" s="73"/>
      <c r="E78" s="81" t="s">
        <v>25</v>
      </c>
      <c r="F78" s="51" t="s">
        <v>109</v>
      </c>
      <c r="G78" s="52" t="s">
        <v>110</v>
      </c>
      <c r="H78" s="36" t="s">
        <v>34</v>
      </c>
      <c r="I78" s="81" t="s">
        <v>29</v>
      </c>
      <c r="J78" s="81" t="s">
        <v>63</v>
      </c>
      <c r="K78" s="49">
        <v>4</v>
      </c>
      <c r="L78" s="49"/>
      <c r="M78" s="49"/>
      <c r="N78" s="49"/>
      <c r="O78" s="240"/>
      <c r="P78" s="240"/>
      <c r="Q78" s="49"/>
      <c r="R78" s="49"/>
      <c r="S78" s="240"/>
      <c r="T78" s="240"/>
      <c r="U78" s="48"/>
      <c r="V78" s="46"/>
      <c r="W78" s="47"/>
      <c r="X78" s="48">
        <f t="shared" si="2"/>
        <v>4</v>
      </c>
      <c r="Y78" s="21"/>
    </row>
    <row r="79" spans="1:25" ht="33.75" customHeight="1">
      <c r="A79" s="16"/>
      <c r="B79" s="22"/>
      <c r="C79" s="98" t="s">
        <v>752</v>
      </c>
      <c r="D79" s="52" t="s">
        <v>753</v>
      </c>
      <c r="E79" s="108" t="s">
        <v>25</v>
      </c>
      <c r="F79" s="63" t="s">
        <v>754</v>
      </c>
      <c r="G79" s="250"/>
      <c r="H79" s="36" t="s">
        <v>531</v>
      </c>
      <c r="I79" s="36" t="s">
        <v>531</v>
      </c>
      <c r="J79" s="77" t="s">
        <v>645</v>
      </c>
      <c r="K79" s="49"/>
      <c r="L79" s="49"/>
      <c r="M79" s="49"/>
      <c r="N79" s="49"/>
      <c r="O79" s="240"/>
      <c r="P79" s="240"/>
      <c r="Q79" s="49"/>
      <c r="R79" s="49"/>
      <c r="S79" s="240"/>
      <c r="T79" s="240"/>
      <c r="U79" s="48"/>
      <c r="V79" s="46">
        <v>4</v>
      </c>
      <c r="W79" s="47"/>
      <c r="X79" s="48">
        <f t="shared" si="2"/>
        <v>4</v>
      </c>
      <c r="Y79" s="21"/>
    </row>
    <row r="80" spans="1:25" ht="33.75" customHeight="1">
      <c r="A80" s="16"/>
      <c r="B80" s="22"/>
      <c r="C80" s="104" t="s">
        <v>576</v>
      </c>
      <c r="D80" s="105" t="s">
        <v>577</v>
      </c>
      <c r="E80" s="106" t="s">
        <v>25</v>
      </c>
      <c r="F80" s="109" t="s">
        <v>483</v>
      </c>
      <c r="G80" s="110" t="s">
        <v>484</v>
      </c>
      <c r="H80" s="108" t="s">
        <v>462</v>
      </c>
      <c r="I80" s="106" t="s">
        <v>462</v>
      </c>
      <c r="J80" s="36" t="s">
        <v>463</v>
      </c>
      <c r="K80" s="49"/>
      <c r="L80" s="49"/>
      <c r="M80" s="49"/>
      <c r="N80" s="49"/>
      <c r="O80" s="240"/>
      <c r="P80" s="240"/>
      <c r="Q80" s="49"/>
      <c r="R80" s="49"/>
      <c r="S80" s="240"/>
      <c r="T80" s="240">
        <v>3</v>
      </c>
      <c r="U80" s="48"/>
      <c r="V80" s="46"/>
      <c r="W80" s="47"/>
      <c r="X80" s="48">
        <f t="shared" si="2"/>
        <v>3</v>
      </c>
      <c r="Y80" s="21"/>
    </row>
    <row r="81" spans="1:25" ht="33.75" customHeight="1">
      <c r="A81" s="16"/>
      <c r="B81" s="22"/>
      <c r="C81" s="23" t="s">
        <v>728</v>
      </c>
      <c r="D81" s="24"/>
      <c r="E81" s="39" t="s">
        <v>25</v>
      </c>
      <c r="F81" s="51" t="s">
        <v>678</v>
      </c>
      <c r="G81" s="52" t="s">
        <v>679</v>
      </c>
      <c r="H81" s="36" t="s">
        <v>34</v>
      </c>
      <c r="I81" s="28" t="s">
        <v>29</v>
      </c>
      <c r="J81" s="77" t="s">
        <v>156</v>
      </c>
      <c r="K81" s="49"/>
      <c r="L81" s="49"/>
      <c r="M81" s="49"/>
      <c r="N81" s="49"/>
      <c r="O81" s="240"/>
      <c r="P81" s="240"/>
      <c r="Q81" s="49"/>
      <c r="R81" s="49"/>
      <c r="S81" s="240"/>
      <c r="T81" s="240"/>
      <c r="U81" s="48"/>
      <c r="V81" s="46">
        <v>3</v>
      </c>
      <c r="W81" s="47"/>
      <c r="X81" s="48">
        <f t="shared" si="2"/>
        <v>3</v>
      </c>
      <c r="Y81" s="21"/>
    </row>
    <row r="82" spans="1:25" ht="33.75" customHeight="1">
      <c r="A82" s="16"/>
      <c r="B82" s="22"/>
      <c r="C82" s="94" t="s">
        <v>123</v>
      </c>
      <c r="D82" s="73" t="s">
        <v>124</v>
      </c>
      <c r="E82" s="81" t="s">
        <v>25</v>
      </c>
      <c r="F82" s="50" t="s">
        <v>119</v>
      </c>
      <c r="G82" s="73" t="s">
        <v>120</v>
      </c>
      <c r="H82" s="36" t="s">
        <v>125</v>
      </c>
      <c r="I82" s="81" t="s">
        <v>122</v>
      </c>
      <c r="J82" s="81" t="s">
        <v>63</v>
      </c>
      <c r="K82" s="49">
        <v>1</v>
      </c>
      <c r="L82" s="46"/>
      <c r="M82" s="46">
        <v>1</v>
      </c>
      <c r="N82" s="46"/>
      <c r="O82" s="242"/>
      <c r="P82" s="242"/>
      <c r="Q82" s="236"/>
      <c r="R82" s="236"/>
      <c r="S82" s="242"/>
      <c r="T82" s="242"/>
      <c r="U82" s="48"/>
      <c r="V82" s="46"/>
      <c r="W82" s="46"/>
      <c r="X82" s="48">
        <f t="shared" si="2"/>
        <v>2</v>
      </c>
      <c r="Y82" s="21"/>
    </row>
    <row r="83" spans="1:25" ht="33.75" customHeight="1">
      <c r="A83" s="16"/>
      <c r="B83" s="22"/>
      <c r="C83" s="98" t="s">
        <v>683</v>
      </c>
      <c r="D83" s="52" t="s">
        <v>684</v>
      </c>
      <c r="E83" s="53" t="s">
        <v>25</v>
      </c>
      <c r="F83" s="63" t="s">
        <v>685</v>
      </c>
      <c r="G83" s="250"/>
      <c r="H83" s="36" t="s">
        <v>531</v>
      </c>
      <c r="I83" s="36" t="s">
        <v>531</v>
      </c>
      <c r="J83" s="77" t="s">
        <v>645</v>
      </c>
      <c r="K83" s="49"/>
      <c r="L83" s="49"/>
      <c r="M83" s="49"/>
      <c r="N83" s="49"/>
      <c r="O83" s="240"/>
      <c r="P83" s="240"/>
      <c r="Q83" s="49"/>
      <c r="R83" s="49"/>
      <c r="S83" s="240"/>
      <c r="T83" s="240"/>
      <c r="U83" s="48">
        <v>2</v>
      </c>
      <c r="V83" s="46"/>
      <c r="W83" s="47"/>
      <c r="X83" s="48">
        <f t="shared" si="2"/>
        <v>2</v>
      </c>
      <c r="Y83" s="21"/>
    </row>
    <row r="84" spans="1:25" ht="33.75" customHeight="1">
      <c r="A84" s="16"/>
      <c r="B84" s="22"/>
      <c r="C84" s="23" t="s">
        <v>755</v>
      </c>
      <c r="D84" s="24"/>
      <c r="E84" s="39" t="s">
        <v>25</v>
      </c>
      <c r="F84" s="51" t="s">
        <v>729</v>
      </c>
      <c r="G84" s="52"/>
      <c r="H84" s="36" t="s">
        <v>730</v>
      </c>
      <c r="I84" s="28" t="s">
        <v>34</v>
      </c>
      <c r="J84" s="77" t="s">
        <v>156</v>
      </c>
      <c r="K84" s="49"/>
      <c r="L84" s="49"/>
      <c r="M84" s="49"/>
      <c r="N84" s="49"/>
      <c r="O84" s="240"/>
      <c r="P84" s="240"/>
      <c r="Q84" s="49"/>
      <c r="R84" s="49"/>
      <c r="S84" s="240"/>
      <c r="T84" s="240"/>
      <c r="U84" s="48"/>
      <c r="V84" s="46">
        <v>2</v>
      </c>
      <c r="W84" s="47"/>
      <c r="X84" s="48">
        <f t="shared" si="2"/>
        <v>2</v>
      </c>
      <c r="Y84" s="21"/>
    </row>
    <row r="85" spans="1:25" ht="33.75" customHeight="1">
      <c r="A85" s="16"/>
      <c r="B85" s="22"/>
      <c r="C85" s="220" t="s">
        <v>474</v>
      </c>
      <c r="D85" s="105" t="s">
        <v>475</v>
      </c>
      <c r="E85" s="165">
        <v>3</v>
      </c>
      <c r="F85" s="97" t="s">
        <v>201</v>
      </c>
      <c r="G85" s="231" t="s">
        <v>202</v>
      </c>
      <c r="H85" s="232" t="s">
        <v>203</v>
      </c>
      <c r="I85" s="232" t="s">
        <v>203</v>
      </c>
      <c r="J85" s="77" t="s">
        <v>218</v>
      </c>
      <c r="K85" s="49"/>
      <c r="L85" s="49"/>
      <c r="M85" s="49"/>
      <c r="N85" s="49"/>
      <c r="O85" s="240"/>
      <c r="P85" s="240"/>
      <c r="Q85" s="49">
        <v>2</v>
      </c>
      <c r="R85" s="49"/>
      <c r="S85" s="240"/>
      <c r="T85" s="240"/>
      <c r="U85" s="48"/>
      <c r="V85" s="46"/>
      <c r="W85" s="47"/>
      <c r="X85" s="48">
        <f t="shared" si="2"/>
        <v>2</v>
      </c>
      <c r="Y85" s="21"/>
    </row>
    <row r="86" spans="1:25" ht="33.75" customHeight="1">
      <c r="A86" s="16"/>
      <c r="B86" s="22"/>
      <c r="C86" s="103" t="s">
        <v>492</v>
      </c>
      <c r="D86" s="52" t="s">
        <v>493</v>
      </c>
      <c r="E86" s="57" t="s">
        <v>30</v>
      </c>
      <c r="F86" s="145" t="s">
        <v>494</v>
      </c>
      <c r="G86" s="139" t="s">
        <v>495</v>
      </c>
      <c r="H86" s="146" t="s">
        <v>496</v>
      </c>
      <c r="I86" s="146" t="s">
        <v>496</v>
      </c>
      <c r="J86" s="57" t="s">
        <v>497</v>
      </c>
      <c r="K86" s="49"/>
      <c r="L86" s="49"/>
      <c r="M86" s="49"/>
      <c r="N86" s="49"/>
      <c r="O86" s="240"/>
      <c r="P86" s="240"/>
      <c r="Q86" s="49"/>
      <c r="R86" s="49">
        <v>2</v>
      </c>
      <c r="S86" s="240"/>
      <c r="T86" s="240"/>
      <c r="U86" s="48"/>
      <c r="V86" s="46"/>
      <c r="W86" s="47"/>
      <c r="X86" s="48">
        <f t="shared" si="2"/>
        <v>2</v>
      </c>
      <c r="Y86" s="21"/>
    </row>
    <row r="87" spans="1:25" ht="33.75" customHeight="1">
      <c r="A87" s="16"/>
      <c r="B87" s="22"/>
      <c r="C87" s="104" t="s">
        <v>550</v>
      </c>
      <c r="D87" s="105" t="s">
        <v>551</v>
      </c>
      <c r="E87" s="263" t="s">
        <v>25</v>
      </c>
      <c r="F87" s="97" t="s">
        <v>552</v>
      </c>
      <c r="G87" s="105" t="s">
        <v>553</v>
      </c>
      <c r="H87" s="106" t="s">
        <v>462</v>
      </c>
      <c r="I87" s="106" t="s">
        <v>462</v>
      </c>
      <c r="J87" s="36" t="s">
        <v>463</v>
      </c>
      <c r="K87" s="49"/>
      <c r="L87" s="49"/>
      <c r="M87" s="49"/>
      <c r="N87" s="49"/>
      <c r="O87" s="240"/>
      <c r="P87" s="240"/>
      <c r="Q87" s="49"/>
      <c r="R87" s="49"/>
      <c r="S87" s="240">
        <v>2</v>
      </c>
      <c r="T87" s="240">
        <v>0</v>
      </c>
      <c r="U87" s="48"/>
      <c r="V87" s="46"/>
      <c r="W87" s="47"/>
      <c r="X87" s="48">
        <f t="shared" si="2"/>
        <v>2</v>
      </c>
      <c r="Y87" s="21"/>
    </row>
    <row r="88" spans="1:25" ht="33.75" customHeight="1">
      <c r="A88" s="16"/>
      <c r="B88" s="22"/>
      <c r="C88" s="98" t="s">
        <v>117</v>
      </c>
      <c r="D88" s="52" t="s">
        <v>118</v>
      </c>
      <c r="E88" s="53">
        <v>2</v>
      </c>
      <c r="F88" s="50" t="s">
        <v>119</v>
      </c>
      <c r="G88" s="73" t="s">
        <v>120</v>
      </c>
      <c r="H88" s="36" t="s">
        <v>121</v>
      </c>
      <c r="I88" s="81" t="s">
        <v>122</v>
      </c>
      <c r="J88" s="81" t="s">
        <v>63</v>
      </c>
      <c r="K88" s="49">
        <v>2</v>
      </c>
      <c r="L88" s="46"/>
      <c r="M88" s="46"/>
      <c r="N88" s="46"/>
      <c r="O88" s="242"/>
      <c r="P88" s="242"/>
      <c r="Q88" s="236"/>
      <c r="R88" s="236"/>
      <c r="S88" s="242"/>
      <c r="T88" s="242"/>
      <c r="U88" s="48"/>
      <c r="V88" s="46"/>
      <c r="W88" s="46"/>
      <c r="X88" s="48">
        <f t="shared" si="2"/>
        <v>2</v>
      </c>
      <c r="Y88" s="21"/>
    </row>
    <row r="89" spans="1:25" ht="33.75" customHeight="1">
      <c r="A89" s="16"/>
      <c r="B89" s="22"/>
      <c r="C89" s="103" t="s">
        <v>229</v>
      </c>
      <c r="D89" s="131" t="s">
        <v>230</v>
      </c>
      <c r="E89" s="57">
        <v>2</v>
      </c>
      <c r="F89" s="138" t="s">
        <v>231</v>
      </c>
      <c r="G89" s="139" t="s">
        <v>232</v>
      </c>
      <c r="H89" s="57" t="s">
        <v>233</v>
      </c>
      <c r="I89" s="140" t="s">
        <v>179</v>
      </c>
      <c r="J89" s="57" t="s">
        <v>234</v>
      </c>
      <c r="K89" s="49"/>
      <c r="L89" s="49"/>
      <c r="M89" s="49"/>
      <c r="N89" s="49"/>
      <c r="O89" s="240"/>
      <c r="P89" s="240">
        <v>1</v>
      </c>
      <c r="Q89" s="49"/>
      <c r="R89" s="49">
        <v>1</v>
      </c>
      <c r="S89" s="240"/>
      <c r="T89" s="240"/>
      <c r="U89" s="48"/>
      <c r="V89" s="46"/>
      <c r="W89" s="47"/>
      <c r="X89" s="48">
        <f t="shared" si="2"/>
        <v>2</v>
      </c>
      <c r="Y89" s="21"/>
    </row>
    <row r="90" spans="1:25" ht="33.75" customHeight="1">
      <c r="A90" s="16"/>
      <c r="B90" s="22"/>
      <c r="C90" s="107" t="s">
        <v>135</v>
      </c>
      <c r="D90" s="105" t="s">
        <v>136</v>
      </c>
      <c r="E90" s="108">
        <v>2</v>
      </c>
      <c r="F90" s="109" t="s">
        <v>137</v>
      </c>
      <c r="G90" s="110" t="s">
        <v>138</v>
      </c>
      <c r="H90" s="108" t="s">
        <v>34</v>
      </c>
      <c r="I90" s="108" t="s">
        <v>20</v>
      </c>
      <c r="J90" s="106" t="s">
        <v>63</v>
      </c>
      <c r="K90" s="49"/>
      <c r="L90" s="49">
        <v>2</v>
      </c>
      <c r="M90" s="49"/>
      <c r="N90" s="49"/>
      <c r="O90" s="240"/>
      <c r="P90" s="240"/>
      <c r="Q90" s="49"/>
      <c r="R90" s="49"/>
      <c r="S90" s="240"/>
      <c r="T90" s="240"/>
      <c r="U90" s="48"/>
      <c r="V90" s="46"/>
      <c r="W90" s="47"/>
      <c r="X90" s="48">
        <f t="shared" si="2"/>
        <v>2</v>
      </c>
      <c r="Y90" s="21"/>
    </row>
    <row r="91" spans="1:25" ht="33.75" customHeight="1">
      <c r="A91" s="16"/>
      <c r="B91" s="22"/>
      <c r="C91" s="103" t="s">
        <v>219</v>
      </c>
      <c r="D91" s="131" t="s">
        <v>220</v>
      </c>
      <c r="E91" s="57" t="s">
        <v>25</v>
      </c>
      <c r="F91" s="109" t="s">
        <v>221</v>
      </c>
      <c r="G91" s="110" t="s">
        <v>222</v>
      </c>
      <c r="H91" s="36" t="s">
        <v>106</v>
      </c>
      <c r="I91" s="36" t="s">
        <v>106</v>
      </c>
      <c r="J91" s="57" t="s">
        <v>209</v>
      </c>
      <c r="K91" s="49"/>
      <c r="L91" s="49"/>
      <c r="M91" s="49"/>
      <c r="N91" s="49"/>
      <c r="O91" s="240">
        <v>1</v>
      </c>
      <c r="P91" s="240"/>
      <c r="Q91" s="49"/>
      <c r="R91" s="49"/>
      <c r="S91" s="240"/>
      <c r="T91" s="240"/>
      <c r="U91" s="48"/>
      <c r="V91" s="46"/>
      <c r="W91" s="47"/>
      <c r="X91" s="48">
        <f t="shared" si="2"/>
        <v>1</v>
      </c>
      <c r="Y91" s="21"/>
    </row>
    <row r="92" spans="1:25" ht="33.75" customHeight="1">
      <c r="A92" s="16"/>
      <c r="B92" s="22"/>
      <c r="C92" s="98" t="s">
        <v>555</v>
      </c>
      <c r="D92" s="52" t="s">
        <v>556</v>
      </c>
      <c r="E92" s="53" t="s">
        <v>25</v>
      </c>
      <c r="F92" s="63" t="s">
        <v>685</v>
      </c>
      <c r="G92" s="250"/>
      <c r="H92" s="36" t="s">
        <v>531</v>
      </c>
      <c r="I92" s="36" t="s">
        <v>531</v>
      </c>
      <c r="J92" s="77" t="s">
        <v>645</v>
      </c>
      <c r="K92" s="49"/>
      <c r="L92" s="49"/>
      <c r="M92" s="49"/>
      <c r="N92" s="49"/>
      <c r="O92" s="240"/>
      <c r="P92" s="240"/>
      <c r="Q92" s="49"/>
      <c r="R92" s="49"/>
      <c r="S92" s="240"/>
      <c r="T92" s="240"/>
      <c r="U92" s="48">
        <v>1</v>
      </c>
      <c r="V92" s="46"/>
      <c r="W92" s="47"/>
      <c r="X92" s="48">
        <f t="shared" si="2"/>
        <v>1</v>
      </c>
      <c r="Y92" s="21"/>
    </row>
    <row r="93" spans="1:25" ht="33.75" customHeight="1">
      <c r="A93" s="16"/>
      <c r="B93" s="22"/>
      <c r="C93" s="98" t="s">
        <v>195</v>
      </c>
      <c r="D93" s="105" t="s">
        <v>297</v>
      </c>
      <c r="E93" s="106" t="s">
        <v>25</v>
      </c>
      <c r="F93" s="127" t="s">
        <v>756</v>
      </c>
      <c r="G93" s="128" t="s">
        <v>757</v>
      </c>
      <c r="H93" s="129" t="s">
        <v>758</v>
      </c>
      <c r="I93" s="129" t="s">
        <v>54</v>
      </c>
      <c r="J93" s="106" t="s">
        <v>63</v>
      </c>
      <c r="K93" s="49"/>
      <c r="L93" s="49"/>
      <c r="M93" s="49"/>
      <c r="N93" s="49"/>
      <c r="O93" s="240"/>
      <c r="P93" s="240"/>
      <c r="Q93" s="49"/>
      <c r="R93" s="49"/>
      <c r="S93" s="240"/>
      <c r="T93" s="240"/>
      <c r="U93" s="48"/>
      <c r="V93" s="46">
        <v>1</v>
      </c>
      <c r="W93" s="47"/>
      <c r="X93" s="48">
        <f t="shared" si="2"/>
        <v>1</v>
      </c>
      <c r="Y93" s="21"/>
    </row>
    <row r="94" spans="1:25" ht="33.75" customHeight="1">
      <c r="A94" s="16"/>
      <c r="B94" s="22"/>
      <c r="C94" s="104" t="s">
        <v>135</v>
      </c>
      <c r="D94" s="105" t="s">
        <v>136</v>
      </c>
      <c r="E94" s="106">
        <v>2</v>
      </c>
      <c r="F94" s="51" t="s">
        <v>109</v>
      </c>
      <c r="G94" s="52" t="s">
        <v>110</v>
      </c>
      <c r="H94" s="36" t="s">
        <v>34</v>
      </c>
      <c r="I94" s="106" t="s">
        <v>20</v>
      </c>
      <c r="J94" s="106" t="s">
        <v>63</v>
      </c>
      <c r="K94" s="49"/>
      <c r="L94" s="49"/>
      <c r="M94" s="49"/>
      <c r="N94" s="49">
        <v>1</v>
      </c>
      <c r="O94" s="240"/>
      <c r="P94" s="240"/>
      <c r="Q94" s="49"/>
      <c r="R94" s="49"/>
      <c r="S94" s="240"/>
      <c r="T94" s="240"/>
      <c r="U94" s="48"/>
      <c r="V94" s="46"/>
      <c r="W94" s="47"/>
      <c r="X94" s="48">
        <f t="shared" si="2"/>
        <v>1</v>
      </c>
      <c r="Y94" s="21"/>
    </row>
    <row r="95" spans="1:25" ht="33.75" customHeight="1">
      <c r="A95" s="16"/>
      <c r="B95" s="22"/>
      <c r="C95" s="23" t="s">
        <v>139</v>
      </c>
      <c r="D95" s="24" t="s">
        <v>140</v>
      </c>
      <c r="E95" s="39" t="s">
        <v>25</v>
      </c>
      <c r="F95" s="51" t="s">
        <v>109</v>
      </c>
      <c r="G95" s="52" t="s">
        <v>110</v>
      </c>
      <c r="H95" s="36" t="s">
        <v>34</v>
      </c>
      <c r="I95" s="36" t="s">
        <v>34</v>
      </c>
      <c r="J95" s="81" t="s">
        <v>141</v>
      </c>
      <c r="K95" s="49"/>
      <c r="L95" s="49">
        <v>1</v>
      </c>
      <c r="M95" s="49"/>
      <c r="N95" s="49"/>
      <c r="O95" s="240"/>
      <c r="P95" s="240"/>
      <c r="Q95" s="49"/>
      <c r="R95" s="49"/>
      <c r="S95" s="240"/>
      <c r="T95" s="240"/>
      <c r="U95" s="48"/>
      <c r="V95" s="46"/>
      <c r="W95" s="47"/>
      <c r="X95" s="48">
        <f t="shared" si="2"/>
        <v>1</v>
      </c>
      <c r="Y95" s="21"/>
    </row>
    <row r="96" spans="1:25" ht="33.75" customHeight="1">
      <c r="A96" s="16"/>
      <c r="B96" s="22"/>
      <c r="C96" s="107" t="s">
        <v>476</v>
      </c>
      <c r="D96" s="105" t="s">
        <v>477</v>
      </c>
      <c r="E96" s="108" t="s">
        <v>25</v>
      </c>
      <c r="F96" s="145" t="s">
        <v>478</v>
      </c>
      <c r="G96" s="233" t="s">
        <v>479</v>
      </c>
      <c r="H96" s="36" t="s">
        <v>480</v>
      </c>
      <c r="I96" s="108" t="s">
        <v>74</v>
      </c>
      <c r="J96" s="106" t="s">
        <v>63</v>
      </c>
      <c r="K96" s="49"/>
      <c r="L96" s="49"/>
      <c r="M96" s="49"/>
      <c r="N96" s="49"/>
      <c r="O96" s="240"/>
      <c r="P96" s="240"/>
      <c r="Q96" s="49">
        <v>1</v>
      </c>
      <c r="R96" s="49"/>
      <c r="S96" s="240"/>
      <c r="T96" s="240"/>
      <c r="U96" s="48"/>
      <c r="V96" s="46"/>
      <c r="W96" s="47"/>
      <c r="X96" s="48">
        <f t="shared" si="2"/>
        <v>1</v>
      </c>
      <c r="Y96" s="21"/>
    </row>
    <row r="97" spans="1:25" ht="33.75" customHeight="1">
      <c r="A97" s="16"/>
      <c r="B97" s="22"/>
      <c r="C97" s="107" t="s">
        <v>165</v>
      </c>
      <c r="D97" s="105" t="s">
        <v>166</v>
      </c>
      <c r="E97" s="108" t="s">
        <v>30</v>
      </c>
      <c r="F97" s="109" t="s">
        <v>159</v>
      </c>
      <c r="G97" s="110" t="s">
        <v>160</v>
      </c>
      <c r="H97" s="108" t="s">
        <v>161</v>
      </c>
      <c r="I97" s="108" t="s">
        <v>78</v>
      </c>
      <c r="J97" s="77" t="s">
        <v>77</v>
      </c>
      <c r="K97" s="49"/>
      <c r="L97" s="49"/>
      <c r="M97" s="49"/>
      <c r="N97" s="49"/>
      <c r="O97" s="240"/>
      <c r="P97" s="240"/>
      <c r="Q97" s="49"/>
      <c r="R97" s="49"/>
      <c r="S97" s="240"/>
      <c r="T97" s="240">
        <v>1</v>
      </c>
      <c r="U97" s="48"/>
      <c r="V97" s="46"/>
      <c r="W97" s="47"/>
      <c r="X97" s="48">
        <f t="shared" si="2"/>
        <v>1</v>
      </c>
      <c r="Y97" s="21"/>
    </row>
    <row r="98" spans="1:25" ht="33.75" customHeight="1">
      <c r="A98" s="16"/>
      <c r="B98" s="22"/>
      <c r="C98" s="104" t="s">
        <v>562</v>
      </c>
      <c r="D98" s="52"/>
      <c r="E98" s="106" t="s">
        <v>25</v>
      </c>
      <c r="F98" s="97" t="s">
        <v>211</v>
      </c>
      <c r="G98" s="105" t="s">
        <v>212</v>
      </c>
      <c r="H98" s="106" t="s">
        <v>122</v>
      </c>
      <c r="I98" s="106" t="s">
        <v>122</v>
      </c>
      <c r="J98" s="106" t="s">
        <v>63</v>
      </c>
      <c r="K98" s="49"/>
      <c r="L98" s="49"/>
      <c r="M98" s="49"/>
      <c r="N98" s="49"/>
      <c r="O98" s="240"/>
      <c r="P98" s="240"/>
      <c r="Q98" s="49"/>
      <c r="R98" s="49"/>
      <c r="S98" s="240">
        <v>0</v>
      </c>
      <c r="T98" s="240"/>
      <c r="U98" s="48"/>
      <c r="V98" s="46"/>
      <c r="W98" s="47"/>
      <c r="X98" s="48">
        <f t="shared" si="2"/>
        <v>0</v>
      </c>
      <c r="Y98" s="21"/>
    </row>
    <row r="99" spans="1:25" ht="33.75" customHeight="1">
      <c r="A99" s="16"/>
      <c r="B99" s="22"/>
      <c r="C99" s="98" t="s">
        <v>555</v>
      </c>
      <c r="D99" s="52" t="s">
        <v>556</v>
      </c>
      <c r="E99" s="53" t="s">
        <v>25</v>
      </c>
      <c r="F99" s="63" t="s">
        <v>557</v>
      </c>
      <c r="G99" s="250"/>
      <c r="H99" s="36" t="s">
        <v>531</v>
      </c>
      <c r="I99" s="36" t="s">
        <v>531</v>
      </c>
      <c r="J99" s="77" t="s">
        <v>532</v>
      </c>
      <c r="K99" s="49"/>
      <c r="L99" s="49"/>
      <c r="M99" s="49"/>
      <c r="N99" s="49"/>
      <c r="O99" s="240"/>
      <c r="P99" s="240"/>
      <c r="Q99" s="49"/>
      <c r="R99" s="49"/>
      <c r="S99" s="240">
        <v>0</v>
      </c>
      <c r="T99" s="240"/>
      <c r="U99" s="48"/>
      <c r="V99" s="46"/>
      <c r="W99" s="47"/>
      <c r="X99" s="48">
        <f t="shared" si="2"/>
        <v>0</v>
      </c>
      <c r="Y99" s="21"/>
    </row>
    <row r="100" spans="1:25" ht="33.75" customHeight="1">
      <c r="A100" s="16"/>
      <c r="B100" s="22"/>
      <c r="C100" s="98" t="s">
        <v>555</v>
      </c>
      <c r="D100" s="52" t="s">
        <v>556</v>
      </c>
      <c r="E100" s="53" t="s">
        <v>25</v>
      </c>
      <c r="F100" s="63" t="s">
        <v>716</v>
      </c>
      <c r="G100" s="250"/>
      <c r="H100" s="36" t="s">
        <v>531</v>
      </c>
      <c r="I100" s="36" t="s">
        <v>531</v>
      </c>
      <c r="J100" s="77" t="s">
        <v>645</v>
      </c>
      <c r="K100" s="49"/>
      <c r="L100" s="49"/>
      <c r="M100" s="49"/>
      <c r="N100" s="49"/>
      <c r="O100" s="240"/>
      <c r="P100" s="240"/>
      <c r="Q100" s="49"/>
      <c r="R100" s="49"/>
      <c r="S100" s="240"/>
      <c r="T100" s="240"/>
      <c r="U100" s="48"/>
      <c r="V100" s="46">
        <v>0</v>
      </c>
      <c r="W100" s="47"/>
      <c r="X100" s="48">
        <f t="shared" si="2"/>
        <v>0</v>
      </c>
      <c r="Y100" s="21"/>
    </row>
    <row r="101" spans="1:25" ht="33.75" customHeight="1">
      <c r="A101" s="16"/>
      <c r="B101" s="22"/>
      <c r="C101" s="103" t="s">
        <v>558</v>
      </c>
      <c r="D101" s="52"/>
      <c r="E101" s="57" t="s">
        <v>25</v>
      </c>
      <c r="F101" s="97" t="s">
        <v>559</v>
      </c>
      <c r="G101" s="105" t="s">
        <v>560</v>
      </c>
      <c r="H101" s="106" t="s">
        <v>561</v>
      </c>
      <c r="I101" s="81" t="s">
        <v>74</v>
      </c>
      <c r="J101" s="81" t="s">
        <v>63</v>
      </c>
      <c r="K101" s="49"/>
      <c r="L101" s="49"/>
      <c r="M101" s="49"/>
      <c r="N101" s="49"/>
      <c r="O101" s="240"/>
      <c r="P101" s="240"/>
      <c r="Q101" s="49"/>
      <c r="R101" s="49"/>
      <c r="S101" s="240">
        <v>0</v>
      </c>
      <c r="T101" s="240"/>
      <c r="U101" s="48"/>
      <c r="V101" s="46"/>
      <c r="W101" s="47"/>
      <c r="X101" s="48">
        <f t="shared" si="2"/>
        <v>0</v>
      </c>
      <c r="Y101" s="21"/>
    </row>
    <row r="102" spans="1:25" ht="33.75" customHeight="1">
      <c r="A102" s="16"/>
      <c r="B102" s="22"/>
      <c r="C102" s="23" t="s">
        <v>759</v>
      </c>
      <c r="D102" s="24" t="s">
        <v>653</v>
      </c>
      <c r="E102" s="39" t="s">
        <v>25</v>
      </c>
      <c r="F102" s="51" t="s">
        <v>678</v>
      </c>
      <c r="G102" s="52" t="s">
        <v>679</v>
      </c>
      <c r="H102" s="36" t="s">
        <v>34</v>
      </c>
      <c r="I102" s="28" t="s">
        <v>34</v>
      </c>
      <c r="J102" s="77" t="s">
        <v>156</v>
      </c>
      <c r="K102" s="49"/>
      <c r="L102" s="49"/>
      <c r="M102" s="49"/>
      <c r="N102" s="49"/>
      <c r="O102" s="240"/>
      <c r="P102" s="240"/>
      <c r="Q102" s="49"/>
      <c r="R102" s="49"/>
      <c r="S102" s="240"/>
      <c r="T102" s="240"/>
      <c r="U102" s="48"/>
      <c r="V102" s="46">
        <v>0</v>
      </c>
      <c r="W102" s="47"/>
      <c r="X102" s="48">
        <f t="shared" si="2"/>
        <v>0</v>
      </c>
      <c r="Y102" s="21"/>
    </row>
    <row r="103" spans="1:25" ht="33.75" customHeight="1">
      <c r="A103" s="16"/>
      <c r="B103" s="22"/>
      <c r="C103" s="107" t="s">
        <v>481</v>
      </c>
      <c r="D103" s="105" t="s">
        <v>482</v>
      </c>
      <c r="E103" s="106">
        <v>3</v>
      </c>
      <c r="F103" s="97" t="s">
        <v>211</v>
      </c>
      <c r="G103" s="110" t="s">
        <v>212</v>
      </c>
      <c r="H103" s="108" t="s">
        <v>122</v>
      </c>
      <c r="I103" s="108" t="s">
        <v>122</v>
      </c>
      <c r="J103" s="77" t="s">
        <v>77</v>
      </c>
      <c r="K103" s="49"/>
      <c r="L103" s="49"/>
      <c r="M103" s="49"/>
      <c r="N103" s="49"/>
      <c r="O103" s="240"/>
      <c r="P103" s="240"/>
      <c r="Q103" s="49">
        <v>0</v>
      </c>
      <c r="R103" s="49">
        <v>0</v>
      </c>
      <c r="S103" s="240"/>
      <c r="T103" s="240"/>
      <c r="U103" s="48"/>
      <c r="V103" s="46"/>
      <c r="W103" s="47"/>
      <c r="X103" s="48">
        <f t="shared" si="2"/>
        <v>0</v>
      </c>
      <c r="Y103" s="21"/>
    </row>
    <row r="104" spans="1:25" ht="33.75" customHeight="1">
      <c r="A104" s="16"/>
      <c r="B104" s="22"/>
      <c r="C104" s="104" t="s">
        <v>165</v>
      </c>
      <c r="D104" s="105" t="s">
        <v>166</v>
      </c>
      <c r="E104" s="106" t="s">
        <v>36</v>
      </c>
      <c r="F104" s="97" t="s">
        <v>167</v>
      </c>
      <c r="G104" s="105" t="s">
        <v>76</v>
      </c>
      <c r="H104" s="106" t="s">
        <v>38</v>
      </c>
      <c r="I104" s="106" t="s">
        <v>78</v>
      </c>
      <c r="J104" s="36" t="s">
        <v>79</v>
      </c>
      <c r="K104" s="49"/>
      <c r="L104" s="49"/>
      <c r="M104" s="49"/>
      <c r="N104" s="49">
        <v>0</v>
      </c>
      <c r="O104" s="240"/>
      <c r="P104" s="240"/>
      <c r="Q104" s="49"/>
      <c r="R104" s="49"/>
      <c r="S104" s="240"/>
      <c r="T104" s="240"/>
      <c r="U104" s="48"/>
      <c r="V104" s="46"/>
      <c r="W104" s="47"/>
      <c r="X104" s="48">
        <f t="shared" si="2"/>
        <v>0</v>
      </c>
      <c r="Y104" s="21"/>
    </row>
    <row r="105" spans="1:25" ht="33.75" customHeight="1">
      <c r="A105" s="16"/>
      <c r="B105" s="22"/>
      <c r="C105" s="104" t="s">
        <v>563</v>
      </c>
      <c r="D105" s="105" t="s">
        <v>564</v>
      </c>
      <c r="E105" s="106" t="s">
        <v>25</v>
      </c>
      <c r="F105" s="97" t="s">
        <v>565</v>
      </c>
      <c r="G105" s="105" t="s">
        <v>566</v>
      </c>
      <c r="H105" s="106" t="s">
        <v>567</v>
      </c>
      <c r="I105" s="106" t="s">
        <v>29</v>
      </c>
      <c r="J105" s="106" t="s">
        <v>63</v>
      </c>
      <c r="K105" s="49"/>
      <c r="L105" s="49"/>
      <c r="M105" s="49"/>
      <c r="N105" s="49"/>
      <c r="O105" s="240"/>
      <c r="P105" s="240"/>
      <c r="Q105" s="49"/>
      <c r="R105" s="49"/>
      <c r="S105" s="240">
        <v>0</v>
      </c>
      <c r="T105" s="240"/>
      <c r="U105" s="48"/>
      <c r="V105" s="46"/>
      <c r="W105" s="47"/>
      <c r="X105" s="48">
        <f t="shared" si="2"/>
        <v>0</v>
      </c>
      <c r="Y105" s="21"/>
    </row>
  </sheetData>
  <sheetProtection/>
  <protectedRanges>
    <protectedRange sqref="I12" name="Диапазон1_3_1_1_1_1_1_4_1_1_3_2_1_2"/>
    <protectedRange sqref="I17:I34" name="Диапазон1_3_1_1_1_1_1_4_1_1_3_2_1_1_2"/>
    <protectedRange sqref="J35" name="Диапазон1_3_1_1_3_11_1_1_3_1_3_1_1_1_1_4_2_2_2_2_2_1_2_1_1_6"/>
    <protectedRange sqref="J37" name="Диапазон1_3_1_1_3_11_1_1_3_1_3_1_1_1_1_3_2_1_1_8"/>
    <protectedRange sqref="J45" name="Диапазон1_3_1_1_3_11_1_1_3_1_1_2_1_3_2_3_4_1_3_2_1_1"/>
    <protectedRange sqref="J57" name="Диапазон1_3_1_1_3_11_1_1_3_1_1_2_1_3_2_3_4_1_3_1_1_1_1"/>
    <protectedRange sqref="J52" name="Диапазон1_3_1_1_3_11_1_1_3_1_1_2_1_3_2_3_4_1_3_1_1_2_1"/>
    <protectedRange sqref="J54" name="Диапазон1_3_1_1_3_11_1_1_3_1_3_1_1_1_1_3_2_1_1_1_8_3_1"/>
    <protectedRange sqref="J55" name="Диапазон1_3_1_1_3_11_1_1_3_1_1_2_1_3_2_3_4_1_3_1_1_7_1"/>
    <protectedRange sqref="J60" name="Диапазон1_3_1_1_3_11_1_1_3_1_1_2_1_3_2_3_4_1_3_1_1_8"/>
    <protectedRange sqref="J68" name="Диапазон1_3_1_1_3_11_1_1_3_1_1_2_1_3_2_3_4_1_3_1_1_6"/>
    <protectedRange sqref="J70" name="Диапазон1_3_1_1_3_11_1_1_3_1_3_1_1_1_1_3_2_1_1_1_8"/>
    <protectedRange sqref="I76" name="Диапазон1_3_1_1_1_1_1_4_6_1_1_1"/>
    <protectedRange sqref="J79" name="Диапазон1_3_1_1_3_11_1_1_3_1_1_2_1_3_2_3_4_1_3_1_1_7"/>
    <protectedRange sqref="J83" name="Диапазон1_3_1_1_3_11_1_1_3_1_1_2_1_3_2_3_4_1_3_1_1_2"/>
    <protectedRange sqref="J82" name="Диапазон1_3_1_1_3_11_1_1_3_1_1_2_1_3_2_3_4_1_3_1_1_6_1"/>
    <protectedRange sqref="J84" name="Диапазон1_3_1_1_3_11_1_1_3_1_1_2_1_3_2_3_4_1_3_1_1_3"/>
    <protectedRange sqref="J81" name="Диапазон1_3_1_1_3_11_1_1_3_1_3_1_1_1_1_4_2_2_2_2_2_1_2_2_1"/>
  </protectedRanges>
  <mergeCells count="30">
    <mergeCell ref="X9:X11"/>
    <mergeCell ref="Y9:Y11"/>
    <mergeCell ref="I9:I11"/>
    <mergeCell ref="J9:J11"/>
    <mergeCell ref="K10:L10"/>
    <mergeCell ref="M10:N10"/>
    <mergeCell ref="K9:N9"/>
    <mergeCell ref="O9:P9"/>
    <mergeCell ref="O10:P10"/>
    <mergeCell ref="W9:W11"/>
    <mergeCell ref="A6:Y6"/>
    <mergeCell ref="A7:X7"/>
    <mergeCell ref="A9:A11"/>
    <mergeCell ref="B9:B11"/>
    <mergeCell ref="C9:C11"/>
    <mergeCell ref="D9:D11"/>
    <mergeCell ref="E9:E11"/>
    <mergeCell ref="F9:F11"/>
    <mergeCell ref="G9:G11"/>
    <mergeCell ref="H9:H11"/>
    <mergeCell ref="Q9:R9"/>
    <mergeCell ref="Q10:R10"/>
    <mergeCell ref="S9:T9"/>
    <mergeCell ref="U9:V9"/>
    <mergeCell ref="S10:T10"/>
    <mergeCell ref="U10:V10"/>
    <mergeCell ref="A2:Y2"/>
    <mergeCell ref="A3:Y3"/>
    <mergeCell ref="A4:Y4"/>
    <mergeCell ref="A5:Y5"/>
  </mergeCells>
  <conditionalFormatting sqref="F25:G25">
    <cfRule type="expression" priority="1" dxfId="0" stopIfTrue="1">
      <formula>AND(COUNTIF($G$16:$H$16,F25)&gt;1,NOT(ISBLANK(F25)))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2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4"/>
  <sheetViews>
    <sheetView view="pageBreakPreview" zoomScaleSheetLayoutView="100" zoomScalePageLayoutView="0" workbookViewId="0" topLeftCell="A2">
      <selection activeCell="J17" sqref="J17"/>
    </sheetView>
  </sheetViews>
  <sheetFormatPr defaultColWidth="9.00390625" defaultRowHeight="12.75"/>
  <cols>
    <col min="1" max="1" width="5.125" style="6" customWidth="1"/>
    <col min="2" max="2" width="3.625" style="6" hidden="1" customWidth="1"/>
    <col min="3" max="3" width="21.125" style="7" customWidth="1"/>
    <col min="4" max="4" width="8.125" style="7" hidden="1" customWidth="1"/>
    <col min="5" max="5" width="5.875" style="7" customWidth="1"/>
    <col min="6" max="6" width="30.00390625" style="7" customWidth="1"/>
    <col min="7" max="7" width="9.375" style="7" hidden="1" customWidth="1"/>
    <col min="8" max="8" width="16.125" style="14" hidden="1" customWidth="1"/>
    <col min="9" max="9" width="14.75390625" style="14" hidden="1" customWidth="1"/>
    <col min="10" max="10" width="23.125" style="1" customWidth="1"/>
    <col min="11" max="13" width="7.75390625" style="1" customWidth="1"/>
    <col min="14" max="16" width="7.75390625" style="237" customWidth="1"/>
    <col min="17" max="21" width="7.75390625" style="1" customWidth="1"/>
    <col min="22" max="22" width="10.375" style="1" customWidth="1"/>
    <col min="23" max="23" width="9.625" style="1" customWidth="1"/>
    <col min="24" max="24" width="7.625" style="7" hidden="1" customWidth="1"/>
    <col min="25" max="16384" width="9.125" style="7" customWidth="1"/>
  </cols>
  <sheetData>
    <row r="1" spans="1:23" s="5" customFormat="1" ht="21" customHeight="1" hidden="1">
      <c r="A1" s="2" t="s">
        <v>12</v>
      </c>
      <c r="B1" s="3"/>
      <c r="C1" s="4"/>
      <c r="D1" s="3" t="s">
        <v>13</v>
      </c>
      <c r="E1" s="4"/>
      <c r="F1" s="4"/>
      <c r="G1" s="3" t="s">
        <v>14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7" ht="51.75" customHeight="1">
      <c r="A2" s="332" t="s">
        <v>48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6"/>
      <c r="Z2" s="6"/>
      <c r="AA2" s="6"/>
    </row>
    <row r="3" spans="1:27" s="9" customFormat="1" ht="14.25" customHeight="1">
      <c r="A3" s="333" t="s">
        <v>32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8"/>
      <c r="Z3" s="8"/>
      <c r="AA3" s="8"/>
    </row>
    <row r="4" spans="1:24" s="10" customFormat="1" ht="18.75" customHeight="1" hidden="1">
      <c r="A4" s="334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</row>
    <row r="5" spans="1:24" s="10" customFormat="1" ht="12.75">
      <c r="A5" s="334" t="s">
        <v>143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</row>
    <row r="6" spans="1:24" s="10" customFormat="1" ht="12.75" customHeight="1" hidden="1">
      <c r="A6" s="334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</row>
    <row r="7" spans="1:23" s="10" customFormat="1" ht="9" customHeight="1">
      <c r="A7" s="335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</row>
    <row r="8" spans="1:32" s="11" customFormat="1" ht="15" customHeight="1">
      <c r="A8" s="111" t="s">
        <v>147</v>
      </c>
      <c r="B8" s="14"/>
      <c r="C8" s="15"/>
      <c r="D8" s="17"/>
      <c r="E8" s="18"/>
      <c r="F8" s="17"/>
      <c r="G8" s="19"/>
      <c r="H8" s="19"/>
      <c r="I8" s="20"/>
      <c r="J8" s="13"/>
      <c r="K8" s="13"/>
      <c r="L8" s="13"/>
      <c r="M8" s="13"/>
      <c r="N8" s="238"/>
      <c r="O8" s="238"/>
      <c r="P8" s="234"/>
      <c r="Q8" s="13"/>
      <c r="R8" s="238"/>
      <c r="S8" s="238"/>
      <c r="T8" s="13"/>
      <c r="U8" s="13"/>
      <c r="V8" s="13"/>
      <c r="W8" s="13"/>
      <c r="X8" s="12"/>
      <c r="Y8" s="12"/>
      <c r="Z8" s="12"/>
      <c r="AA8" s="12"/>
      <c r="AB8" s="13"/>
      <c r="AC8" s="13"/>
      <c r="AD8" s="13"/>
      <c r="AE8" s="13"/>
      <c r="AF8" s="13"/>
    </row>
    <row r="9" spans="1:24" ht="15" customHeight="1">
      <c r="A9" s="337" t="s">
        <v>33</v>
      </c>
      <c r="B9" s="328" t="s">
        <v>15</v>
      </c>
      <c r="C9" s="327" t="s">
        <v>16</v>
      </c>
      <c r="D9" s="327" t="s">
        <v>21</v>
      </c>
      <c r="E9" s="328" t="s">
        <v>22</v>
      </c>
      <c r="F9" s="327" t="s">
        <v>17</v>
      </c>
      <c r="G9" s="327" t="s">
        <v>21</v>
      </c>
      <c r="H9" s="327" t="s">
        <v>23</v>
      </c>
      <c r="I9" s="327" t="s">
        <v>19</v>
      </c>
      <c r="J9" s="327" t="s">
        <v>24</v>
      </c>
      <c r="K9" s="327" t="s">
        <v>27</v>
      </c>
      <c r="L9" s="327"/>
      <c r="M9" s="327"/>
      <c r="N9" s="349" t="s">
        <v>194</v>
      </c>
      <c r="O9" s="350"/>
      <c r="P9" s="327" t="s">
        <v>56</v>
      </c>
      <c r="Q9" s="327"/>
      <c r="R9" s="344" t="s">
        <v>126</v>
      </c>
      <c r="S9" s="344"/>
      <c r="T9" s="327" t="s">
        <v>127</v>
      </c>
      <c r="U9" s="327"/>
      <c r="V9" s="329" t="s">
        <v>498</v>
      </c>
      <c r="W9" s="329" t="s">
        <v>446</v>
      </c>
      <c r="X9" s="327" t="s">
        <v>18</v>
      </c>
    </row>
    <row r="10" spans="1:24" ht="19.5" customHeight="1">
      <c r="A10" s="337"/>
      <c r="B10" s="328"/>
      <c r="C10" s="327"/>
      <c r="D10" s="327"/>
      <c r="E10" s="328"/>
      <c r="F10" s="327"/>
      <c r="G10" s="327"/>
      <c r="H10" s="327"/>
      <c r="I10" s="327"/>
      <c r="J10" s="327"/>
      <c r="K10" s="122" t="s">
        <v>171</v>
      </c>
      <c r="L10" s="342">
        <v>44206</v>
      </c>
      <c r="M10" s="343"/>
      <c r="N10" s="162">
        <v>44269</v>
      </c>
      <c r="O10" s="163"/>
      <c r="P10" s="342">
        <v>44290</v>
      </c>
      <c r="Q10" s="343"/>
      <c r="R10" s="345">
        <v>44367</v>
      </c>
      <c r="S10" s="346"/>
      <c r="T10" s="342">
        <v>44416</v>
      </c>
      <c r="U10" s="343"/>
      <c r="V10" s="284"/>
      <c r="W10" s="330"/>
      <c r="X10" s="327"/>
    </row>
    <row r="11" spans="1:24" ht="19.5" customHeight="1">
      <c r="A11" s="337"/>
      <c r="B11" s="328"/>
      <c r="C11" s="327"/>
      <c r="D11" s="327"/>
      <c r="E11" s="328"/>
      <c r="F11" s="327"/>
      <c r="G11" s="327"/>
      <c r="H11" s="327"/>
      <c r="I11" s="327"/>
      <c r="J11" s="327"/>
      <c r="K11" s="121" t="s">
        <v>170</v>
      </c>
      <c r="L11" s="121" t="s">
        <v>170</v>
      </c>
      <c r="M11" s="121" t="s">
        <v>172</v>
      </c>
      <c r="N11" s="239" t="s">
        <v>170</v>
      </c>
      <c r="O11" s="239" t="s">
        <v>172</v>
      </c>
      <c r="P11" s="310" t="s">
        <v>170</v>
      </c>
      <c r="Q11" s="245" t="s">
        <v>172</v>
      </c>
      <c r="R11" s="246" t="s">
        <v>170</v>
      </c>
      <c r="S11" s="246" t="s">
        <v>172</v>
      </c>
      <c r="T11" s="245" t="s">
        <v>170</v>
      </c>
      <c r="U11" s="245" t="s">
        <v>172</v>
      </c>
      <c r="V11" s="161"/>
      <c r="W11" s="331"/>
      <c r="X11" s="327"/>
    </row>
    <row r="12" spans="1:24" ht="33.75" customHeight="1">
      <c r="A12" s="16"/>
      <c r="B12" s="22"/>
      <c r="C12" s="23" t="s">
        <v>39</v>
      </c>
      <c r="D12" s="37" t="s">
        <v>40</v>
      </c>
      <c r="E12" s="39">
        <v>2</v>
      </c>
      <c r="F12" s="97" t="s">
        <v>41</v>
      </c>
      <c r="G12" s="69" t="s">
        <v>42</v>
      </c>
      <c r="H12" s="41" t="s">
        <v>43</v>
      </c>
      <c r="I12" s="44" t="s">
        <v>8</v>
      </c>
      <c r="J12" s="29" t="s">
        <v>228</v>
      </c>
      <c r="K12" s="49"/>
      <c r="L12" s="49"/>
      <c r="M12" s="49"/>
      <c r="N12" s="240"/>
      <c r="O12" s="240"/>
      <c r="P12" s="49"/>
      <c r="Q12" s="49"/>
      <c r="R12" s="240"/>
      <c r="S12" s="240">
        <v>7</v>
      </c>
      <c r="T12" s="46">
        <v>35</v>
      </c>
      <c r="U12" s="46">
        <v>18</v>
      </c>
      <c r="V12" s="47"/>
      <c r="W12" s="48">
        <f aca="true" t="shared" si="0" ref="W12:W43">K12+L12+M12+N12+O12+P12+Q12+R12+S12+T12+U12</f>
        <v>60</v>
      </c>
      <c r="X12" s="21"/>
    </row>
    <row r="13" spans="1:24" ht="33.75" customHeight="1">
      <c r="A13" s="16"/>
      <c r="B13" s="22"/>
      <c r="C13" s="295" t="s">
        <v>696</v>
      </c>
      <c r="D13" s="105" t="s">
        <v>697</v>
      </c>
      <c r="E13" s="296" t="s">
        <v>522</v>
      </c>
      <c r="F13" s="40" t="s">
        <v>698</v>
      </c>
      <c r="G13" s="112" t="s">
        <v>699</v>
      </c>
      <c r="H13" s="301" t="s">
        <v>700</v>
      </c>
      <c r="I13" s="214" t="s">
        <v>634</v>
      </c>
      <c r="J13" s="289" t="s">
        <v>635</v>
      </c>
      <c r="K13" s="49"/>
      <c r="L13" s="45"/>
      <c r="M13" s="45"/>
      <c r="N13" s="241"/>
      <c r="O13" s="241"/>
      <c r="P13" s="45"/>
      <c r="Q13" s="45"/>
      <c r="R13" s="241"/>
      <c r="S13" s="241"/>
      <c r="T13" s="48">
        <v>34</v>
      </c>
      <c r="U13" s="46">
        <v>9</v>
      </c>
      <c r="V13" s="47"/>
      <c r="W13" s="48">
        <f t="shared" si="0"/>
        <v>43</v>
      </c>
      <c r="X13" s="21"/>
    </row>
    <row r="14" spans="1:24" ht="33.75" customHeight="1">
      <c r="A14" s="16"/>
      <c r="B14" s="22"/>
      <c r="C14" s="98" t="s">
        <v>710</v>
      </c>
      <c r="D14" s="52" t="s">
        <v>711</v>
      </c>
      <c r="E14" s="53" t="s">
        <v>25</v>
      </c>
      <c r="F14" s="302" t="s">
        <v>712</v>
      </c>
      <c r="G14" s="303" t="s">
        <v>713</v>
      </c>
      <c r="H14" s="53" t="s">
        <v>661</v>
      </c>
      <c r="I14" s="304" t="s">
        <v>661</v>
      </c>
      <c r="J14" s="216" t="s">
        <v>662</v>
      </c>
      <c r="K14" s="49"/>
      <c r="L14" s="49"/>
      <c r="M14" s="49"/>
      <c r="N14" s="240"/>
      <c r="O14" s="240"/>
      <c r="P14" s="49"/>
      <c r="Q14" s="49"/>
      <c r="R14" s="240"/>
      <c r="S14" s="240"/>
      <c r="T14" s="46">
        <v>26</v>
      </c>
      <c r="U14" s="46">
        <v>16</v>
      </c>
      <c r="V14" s="47"/>
      <c r="W14" s="48">
        <f t="shared" si="0"/>
        <v>42</v>
      </c>
      <c r="X14" s="21"/>
    </row>
    <row r="15" spans="1:24" ht="33.75" customHeight="1">
      <c r="A15" s="16"/>
      <c r="B15" s="22"/>
      <c r="C15" s="23" t="s">
        <v>223</v>
      </c>
      <c r="D15" s="37" t="s">
        <v>224</v>
      </c>
      <c r="E15" s="39" t="s">
        <v>35</v>
      </c>
      <c r="F15" s="135" t="s">
        <v>225</v>
      </c>
      <c r="G15" s="136" t="s">
        <v>226</v>
      </c>
      <c r="H15" s="137" t="s">
        <v>227</v>
      </c>
      <c r="I15" s="44" t="s">
        <v>31</v>
      </c>
      <c r="J15" s="29" t="s">
        <v>228</v>
      </c>
      <c r="K15" s="49"/>
      <c r="L15" s="45"/>
      <c r="M15" s="45"/>
      <c r="N15" s="241">
        <v>5</v>
      </c>
      <c r="O15" s="241">
        <v>2</v>
      </c>
      <c r="P15" s="45"/>
      <c r="Q15" s="45"/>
      <c r="R15" s="241"/>
      <c r="S15" s="241"/>
      <c r="T15" s="48">
        <v>16</v>
      </c>
      <c r="U15" s="46">
        <v>17</v>
      </c>
      <c r="V15" s="47"/>
      <c r="W15" s="48">
        <f t="shared" si="0"/>
        <v>40</v>
      </c>
      <c r="X15" s="21"/>
    </row>
    <row r="16" spans="1:24" ht="33.75" customHeight="1">
      <c r="A16" s="16"/>
      <c r="B16" s="22"/>
      <c r="C16" s="59" t="s">
        <v>686</v>
      </c>
      <c r="D16" s="24" t="s">
        <v>687</v>
      </c>
      <c r="E16" s="300">
        <v>2</v>
      </c>
      <c r="F16" s="26" t="s">
        <v>688</v>
      </c>
      <c r="G16" s="27" t="s">
        <v>689</v>
      </c>
      <c r="H16" s="28" t="s">
        <v>690</v>
      </c>
      <c r="I16" s="28" t="s">
        <v>20</v>
      </c>
      <c r="J16" s="77" t="s">
        <v>156</v>
      </c>
      <c r="K16" s="49"/>
      <c r="L16" s="45"/>
      <c r="M16" s="45"/>
      <c r="N16" s="241"/>
      <c r="O16" s="241"/>
      <c r="P16" s="45"/>
      <c r="Q16" s="45"/>
      <c r="R16" s="241"/>
      <c r="S16" s="241"/>
      <c r="T16" s="48">
        <v>37</v>
      </c>
      <c r="U16" s="48"/>
      <c r="V16" s="315"/>
      <c r="W16" s="48">
        <f t="shared" si="0"/>
        <v>37</v>
      </c>
      <c r="X16" s="21"/>
    </row>
    <row r="17" spans="1:24" ht="33.75" customHeight="1">
      <c r="A17" s="16"/>
      <c r="B17" s="22"/>
      <c r="C17" s="98" t="s">
        <v>488</v>
      </c>
      <c r="D17" s="31"/>
      <c r="E17" s="53" t="s">
        <v>25</v>
      </c>
      <c r="F17" s="40" t="s">
        <v>489</v>
      </c>
      <c r="G17" s="231" t="s">
        <v>490</v>
      </c>
      <c r="H17" s="178" t="s">
        <v>328</v>
      </c>
      <c r="I17" s="178" t="s">
        <v>328</v>
      </c>
      <c r="J17" s="143" t="s">
        <v>491</v>
      </c>
      <c r="K17" s="49"/>
      <c r="L17" s="49"/>
      <c r="M17" s="49"/>
      <c r="N17" s="240"/>
      <c r="O17" s="240"/>
      <c r="P17" s="49">
        <v>3</v>
      </c>
      <c r="Q17" s="49"/>
      <c r="R17" s="240">
        <v>6</v>
      </c>
      <c r="S17" s="240"/>
      <c r="T17" s="48">
        <v>27</v>
      </c>
      <c r="U17" s="46"/>
      <c r="V17" s="47"/>
      <c r="W17" s="48">
        <f t="shared" si="0"/>
        <v>36</v>
      </c>
      <c r="X17" s="21"/>
    </row>
    <row r="18" spans="1:24" ht="33.75" customHeight="1">
      <c r="A18" s="16"/>
      <c r="B18" s="22"/>
      <c r="C18" s="104" t="s">
        <v>691</v>
      </c>
      <c r="D18" s="105" t="s">
        <v>692</v>
      </c>
      <c r="E18" s="106" t="s">
        <v>35</v>
      </c>
      <c r="F18" s="97" t="s">
        <v>693</v>
      </c>
      <c r="G18" s="105" t="s">
        <v>694</v>
      </c>
      <c r="H18" s="106" t="s">
        <v>695</v>
      </c>
      <c r="I18" s="108" t="s">
        <v>282</v>
      </c>
      <c r="J18" s="294" t="s">
        <v>651</v>
      </c>
      <c r="K18" s="49"/>
      <c r="L18" s="49"/>
      <c r="M18" s="49"/>
      <c r="N18" s="240"/>
      <c r="O18" s="240"/>
      <c r="P18" s="49"/>
      <c r="Q18" s="49"/>
      <c r="R18" s="240"/>
      <c r="S18" s="240"/>
      <c r="T18" s="48">
        <v>36</v>
      </c>
      <c r="U18" s="46">
        <v>0</v>
      </c>
      <c r="V18" s="47"/>
      <c r="W18" s="48">
        <f t="shared" si="0"/>
        <v>36</v>
      </c>
      <c r="X18" s="21"/>
    </row>
    <row r="19" spans="1:24" ht="33.75" customHeight="1">
      <c r="A19" s="16"/>
      <c r="B19" s="22"/>
      <c r="C19" s="215" t="s">
        <v>629</v>
      </c>
      <c r="D19" s="52" t="s">
        <v>630</v>
      </c>
      <c r="E19" s="53">
        <v>2</v>
      </c>
      <c r="F19" s="297" t="s">
        <v>631</v>
      </c>
      <c r="G19" s="319" t="s">
        <v>632</v>
      </c>
      <c r="H19" s="318" t="s">
        <v>633</v>
      </c>
      <c r="I19" s="320" t="s">
        <v>634</v>
      </c>
      <c r="J19" s="289" t="s">
        <v>635</v>
      </c>
      <c r="K19" s="49"/>
      <c r="L19" s="49"/>
      <c r="M19" s="49"/>
      <c r="N19" s="240"/>
      <c r="O19" s="240"/>
      <c r="P19" s="49"/>
      <c r="Q19" s="49"/>
      <c r="R19" s="240"/>
      <c r="S19" s="240"/>
      <c r="T19" s="48">
        <v>33</v>
      </c>
      <c r="U19" s="46"/>
      <c r="V19" s="47"/>
      <c r="W19" s="48">
        <f t="shared" si="0"/>
        <v>33</v>
      </c>
      <c r="X19" s="21"/>
    </row>
    <row r="20" spans="1:24" ht="33.75" customHeight="1">
      <c r="A20" s="16"/>
      <c r="B20" s="22"/>
      <c r="C20" s="23" t="s">
        <v>701</v>
      </c>
      <c r="D20" s="24" t="s">
        <v>702</v>
      </c>
      <c r="E20" s="39">
        <v>3</v>
      </c>
      <c r="F20" s="26" t="s">
        <v>688</v>
      </c>
      <c r="G20" s="27" t="s">
        <v>689</v>
      </c>
      <c r="H20" s="28" t="s">
        <v>690</v>
      </c>
      <c r="I20" s="28" t="s">
        <v>34</v>
      </c>
      <c r="J20" s="77" t="s">
        <v>156</v>
      </c>
      <c r="K20" s="49"/>
      <c r="L20" s="49"/>
      <c r="M20" s="49"/>
      <c r="N20" s="240"/>
      <c r="O20" s="240"/>
      <c r="P20" s="49"/>
      <c r="Q20" s="49"/>
      <c r="R20" s="240"/>
      <c r="S20" s="240"/>
      <c r="T20" s="48">
        <v>32</v>
      </c>
      <c r="U20" s="46"/>
      <c r="V20" s="47"/>
      <c r="W20" s="48">
        <f t="shared" si="0"/>
        <v>32</v>
      </c>
      <c r="X20" s="21"/>
    </row>
    <row r="21" spans="1:24" ht="33.75" customHeight="1">
      <c r="A21" s="16"/>
      <c r="B21" s="22"/>
      <c r="C21" s="55" t="s">
        <v>703</v>
      </c>
      <c r="D21" s="31"/>
      <c r="E21" s="36" t="s">
        <v>36</v>
      </c>
      <c r="F21" s="299" t="s">
        <v>704</v>
      </c>
      <c r="G21" s="52" t="s">
        <v>705</v>
      </c>
      <c r="H21" s="36" t="s">
        <v>706</v>
      </c>
      <c r="I21" s="108" t="s">
        <v>667</v>
      </c>
      <c r="J21" s="77" t="s">
        <v>668</v>
      </c>
      <c r="K21" s="49"/>
      <c r="L21" s="49"/>
      <c r="M21" s="49"/>
      <c r="N21" s="240"/>
      <c r="O21" s="240"/>
      <c r="P21" s="49"/>
      <c r="Q21" s="49"/>
      <c r="R21" s="240"/>
      <c r="S21" s="240"/>
      <c r="T21" s="48">
        <v>31</v>
      </c>
      <c r="U21" s="46"/>
      <c r="V21" s="47"/>
      <c r="W21" s="48">
        <f t="shared" si="0"/>
        <v>31</v>
      </c>
      <c r="X21" s="21"/>
    </row>
    <row r="22" spans="1:24" ht="33.75" customHeight="1">
      <c r="A22" s="16"/>
      <c r="B22" s="22"/>
      <c r="C22" s="23" t="s">
        <v>731</v>
      </c>
      <c r="D22" s="105" t="s">
        <v>732</v>
      </c>
      <c r="E22" s="25" t="s">
        <v>30</v>
      </c>
      <c r="F22" s="26" t="s">
        <v>733</v>
      </c>
      <c r="G22" s="27" t="s">
        <v>734</v>
      </c>
      <c r="H22" s="28" t="s">
        <v>735</v>
      </c>
      <c r="I22" s="28" t="s">
        <v>34</v>
      </c>
      <c r="J22" s="77" t="s">
        <v>156</v>
      </c>
      <c r="K22" s="49"/>
      <c r="L22" s="49"/>
      <c r="M22" s="49"/>
      <c r="N22" s="240"/>
      <c r="O22" s="240"/>
      <c r="P22" s="49"/>
      <c r="Q22" s="49"/>
      <c r="R22" s="240"/>
      <c r="S22" s="240"/>
      <c r="T22" s="48">
        <v>15</v>
      </c>
      <c r="U22" s="46">
        <v>15</v>
      </c>
      <c r="V22" s="47"/>
      <c r="W22" s="48">
        <f t="shared" si="0"/>
        <v>30</v>
      </c>
      <c r="X22" s="21"/>
    </row>
    <row r="23" spans="1:24" ht="33.75" customHeight="1">
      <c r="A23" s="16"/>
      <c r="B23" s="22"/>
      <c r="C23" s="98" t="s">
        <v>707</v>
      </c>
      <c r="D23" s="52" t="s">
        <v>708</v>
      </c>
      <c r="E23" s="53" t="s">
        <v>25</v>
      </c>
      <c r="F23" s="63" t="s">
        <v>709</v>
      </c>
      <c r="G23" s="250"/>
      <c r="H23" s="36" t="s">
        <v>531</v>
      </c>
      <c r="I23" s="36" t="s">
        <v>531</v>
      </c>
      <c r="J23" s="77" t="s">
        <v>645</v>
      </c>
      <c r="K23" s="49"/>
      <c r="L23" s="49"/>
      <c r="M23" s="49"/>
      <c r="N23" s="240"/>
      <c r="O23" s="240"/>
      <c r="P23" s="49"/>
      <c r="Q23" s="49"/>
      <c r="R23" s="240"/>
      <c r="S23" s="240"/>
      <c r="T23" s="48">
        <v>30</v>
      </c>
      <c r="U23" s="46"/>
      <c r="V23" s="47"/>
      <c r="W23" s="48">
        <f t="shared" si="0"/>
        <v>30</v>
      </c>
      <c r="X23" s="21"/>
    </row>
    <row r="24" spans="1:24" ht="33.75" customHeight="1">
      <c r="A24" s="16"/>
      <c r="B24" s="22"/>
      <c r="C24" s="98" t="s">
        <v>643</v>
      </c>
      <c r="D24" s="52"/>
      <c r="E24" s="53" t="s">
        <v>25</v>
      </c>
      <c r="F24" s="63" t="s">
        <v>644</v>
      </c>
      <c r="G24" s="250"/>
      <c r="H24" s="36" t="s">
        <v>531</v>
      </c>
      <c r="I24" s="36" t="s">
        <v>531</v>
      </c>
      <c r="J24" s="77" t="s">
        <v>645</v>
      </c>
      <c r="K24" s="49"/>
      <c r="L24" s="49"/>
      <c r="M24" s="49"/>
      <c r="N24" s="240"/>
      <c r="O24" s="240"/>
      <c r="P24" s="49"/>
      <c r="Q24" s="49"/>
      <c r="R24" s="240"/>
      <c r="S24" s="240"/>
      <c r="T24" s="48">
        <v>29</v>
      </c>
      <c r="U24" s="46"/>
      <c r="V24" s="47"/>
      <c r="W24" s="48">
        <f t="shared" si="0"/>
        <v>29</v>
      </c>
      <c r="X24" s="21"/>
    </row>
    <row r="25" spans="1:24" ht="33.75" customHeight="1">
      <c r="A25" s="16"/>
      <c r="B25" s="22"/>
      <c r="C25" s="104" t="s">
        <v>108</v>
      </c>
      <c r="D25" s="105" t="s">
        <v>533</v>
      </c>
      <c r="E25" s="106" t="s">
        <v>30</v>
      </c>
      <c r="F25" s="97" t="s">
        <v>534</v>
      </c>
      <c r="G25" s="105" t="s">
        <v>535</v>
      </c>
      <c r="H25" s="106" t="s">
        <v>434</v>
      </c>
      <c r="I25" s="108" t="s">
        <v>29</v>
      </c>
      <c r="J25" s="106" t="s">
        <v>63</v>
      </c>
      <c r="K25" s="49"/>
      <c r="L25" s="49"/>
      <c r="M25" s="49"/>
      <c r="N25" s="240"/>
      <c r="O25" s="240"/>
      <c r="P25" s="49"/>
      <c r="Q25" s="49"/>
      <c r="R25" s="240"/>
      <c r="S25" s="240"/>
      <c r="T25" s="48">
        <v>28</v>
      </c>
      <c r="U25" s="46"/>
      <c r="V25" s="47"/>
      <c r="W25" s="48">
        <f t="shared" si="0"/>
        <v>28</v>
      </c>
      <c r="X25" s="21"/>
    </row>
    <row r="26" spans="1:24" ht="33.75" customHeight="1">
      <c r="A26" s="16"/>
      <c r="B26" s="22"/>
      <c r="C26" s="104" t="s">
        <v>94</v>
      </c>
      <c r="D26" s="52" t="s">
        <v>95</v>
      </c>
      <c r="E26" s="36" t="s">
        <v>30</v>
      </c>
      <c r="F26" s="97" t="s">
        <v>134</v>
      </c>
      <c r="G26" s="105" t="s">
        <v>97</v>
      </c>
      <c r="H26" s="36" t="s">
        <v>98</v>
      </c>
      <c r="I26" s="36" t="s">
        <v>74</v>
      </c>
      <c r="J26" s="106" t="s">
        <v>63</v>
      </c>
      <c r="K26" s="49">
        <v>3</v>
      </c>
      <c r="L26" s="46">
        <v>2</v>
      </c>
      <c r="M26" s="46">
        <v>3</v>
      </c>
      <c r="N26" s="242"/>
      <c r="O26" s="242"/>
      <c r="P26" s="236">
        <v>5</v>
      </c>
      <c r="Q26" s="46"/>
      <c r="R26" s="242"/>
      <c r="S26" s="242"/>
      <c r="T26" s="48"/>
      <c r="U26" s="46">
        <v>14</v>
      </c>
      <c r="V26" s="47"/>
      <c r="W26" s="48">
        <f t="shared" si="0"/>
        <v>27</v>
      </c>
      <c r="X26" s="21"/>
    </row>
    <row r="27" spans="1:24" ht="33.75" customHeight="1">
      <c r="A27" s="16"/>
      <c r="B27" s="22"/>
      <c r="C27" s="98" t="s">
        <v>714</v>
      </c>
      <c r="D27" s="52" t="s">
        <v>715</v>
      </c>
      <c r="E27" s="53" t="s">
        <v>25</v>
      </c>
      <c r="F27" s="63" t="s">
        <v>716</v>
      </c>
      <c r="G27" s="250"/>
      <c r="H27" s="36" t="s">
        <v>531</v>
      </c>
      <c r="I27" s="36" t="s">
        <v>531</v>
      </c>
      <c r="J27" s="77" t="s">
        <v>645</v>
      </c>
      <c r="K27" s="49"/>
      <c r="L27" s="49"/>
      <c r="M27" s="49"/>
      <c r="N27" s="240"/>
      <c r="O27" s="240"/>
      <c r="P27" s="49"/>
      <c r="Q27" s="49"/>
      <c r="R27" s="240"/>
      <c r="S27" s="240"/>
      <c r="T27" s="48">
        <v>25</v>
      </c>
      <c r="U27" s="46"/>
      <c r="V27" s="47"/>
      <c r="W27" s="48">
        <f t="shared" si="0"/>
        <v>25</v>
      </c>
      <c r="X27" s="21"/>
    </row>
    <row r="28" spans="1:24" ht="33.75" customHeight="1">
      <c r="A28" s="16"/>
      <c r="B28" s="22"/>
      <c r="C28" s="295" t="s">
        <v>657</v>
      </c>
      <c r="D28" s="105" t="s">
        <v>658</v>
      </c>
      <c r="E28" s="296" t="s">
        <v>25</v>
      </c>
      <c r="F28" s="297" t="s">
        <v>659</v>
      </c>
      <c r="G28" s="112" t="s">
        <v>660</v>
      </c>
      <c r="H28" s="301" t="s">
        <v>661</v>
      </c>
      <c r="I28" s="214" t="s">
        <v>661</v>
      </c>
      <c r="J28" s="216" t="s">
        <v>717</v>
      </c>
      <c r="K28" s="49"/>
      <c r="L28" s="49"/>
      <c r="M28" s="49"/>
      <c r="N28" s="240"/>
      <c r="O28" s="240"/>
      <c r="P28" s="49"/>
      <c r="Q28" s="49"/>
      <c r="R28" s="240"/>
      <c r="S28" s="240"/>
      <c r="T28" s="48">
        <v>24</v>
      </c>
      <c r="U28" s="46"/>
      <c r="V28" s="47"/>
      <c r="W28" s="48">
        <f t="shared" si="0"/>
        <v>24</v>
      </c>
      <c r="X28" s="21"/>
    </row>
    <row r="29" spans="1:24" ht="33.75" customHeight="1">
      <c r="A29" s="16"/>
      <c r="B29" s="22"/>
      <c r="C29" s="104" t="s">
        <v>576</v>
      </c>
      <c r="D29" s="105" t="s">
        <v>577</v>
      </c>
      <c r="E29" s="106" t="s">
        <v>35</v>
      </c>
      <c r="F29" s="97" t="s">
        <v>460</v>
      </c>
      <c r="G29" s="105" t="s">
        <v>736</v>
      </c>
      <c r="H29" s="106" t="s">
        <v>461</v>
      </c>
      <c r="I29" s="106" t="s">
        <v>462</v>
      </c>
      <c r="J29" s="36" t="s">
        <v>463</v>
      </c>
      <c r="K29" s="49"/>
      <c r="L29" s="49"/>
      <c r="M29" s="49"/>
      <c r="N29" s="240"/>
      <c r="O29" s="240"/>
      <c r="P29" s="49"/>
      <c r="Q29" s="49"/>
      <c r="R29" s="240"/>
      <c r="S29" s="240"/>
      <c r="T29" s="48">
        <v>13</v>
      </c>
      <c r="U29" s="46">
        <v>10</v>
      </c>
      <c r="V29" s="47"/>
      <c r="W29" s="48">
        <f t="shared" si="0"/>
        <v>23</v>
      </c>
      <c r="X29" s="21"/>
    </row>
    <row r="30" spans="1:24" ht="33.75" customHeight="1">
      <c r="A30" s="16"/>
      <c r="B30" s="22"/>
      <c r="C30" s="104" t="s">
        <v>636</v>
      </c>
      <c r="D30" s="105" t="s">
        <v>637</v>
      </c>
      <c r="E30" s="106" t="s">
        <v>522</v>
      </c>
      <c r="F30" s="97" t="s">
        <v>680</v>
      </c>
      <c r="G30" s="105" t="s">
        <v>681</v>
      </c>
      <c r="H30" s="106" t="s">
        <v>682</v>
      </c>
      <c r="I30" s="108" t="s">
        <v>641</v>
      </c>
      <c r="J30" s="254" t="s">
        <v>642</v>
      </c>
      <c r="K30" s="49"/>
      <c r="L30" s="49"/>
      <c r="M30" s="49"/>
      <c r="N30" s="240"/>
      <c r="O30" s="240"/>
      <c r="P30" s="49"/>
      <c r="Q30" s="49"/>
      <c r="R30" s="240"/>
      <c r="S30" s="240"/>
      <c r="T30" s="48">
        <v>23</v>
      </c>
      <c r="U30" s="46"/>
      <c r="V30" s="47"/>
      <c r="W30" s="48">
        <f t="shared" si="0"/>
        <v>23</v>
      </c>
      <c r="X30" s="21"/>
    </row>
    <row r="31" spans="1:24" ht="33.75" customHeight="1">
      <c r="A31" s="16"/>
      <c r="B31" s="22"/>
      <c r="C31" s="59" t="s">
        <v>622</v>
      </c>
      <c r="D31" s="158" t="s">
        <v>623</v>
      </c>
      <c r="E31" s="216" t="s">
        <v>30</v>
      </c>
      <c r="F31" s="33" t="s">
        <v>624</v>
      </c>
      <c r="G31" s="128" t="s">
        <v>625</v>
      </c>
      <c r="H31" s="159" t="s">
        <v>626</v>
      </c>
      <c r="I31" s="287" t="s">
        <v>627</v>
      </c>
      <c r="J31" s="170" t="s">
        <v>628</v>
      </c>
      <c r="K31" s="49"/>
      <c r="L31" s="49"/>
      <c r="M31" s="49"/>
      <c r="N31" s="240"/>
      <c r="O31" s="240"/>
      <c r="P31" s="49"/>
      <c r="Q31" s="49"/>
      <c r="R31" s="240"/>
      <c r="S31" s="240"/>
      <c r="T31" s="48">
        <v>22</v>
      </c>
      <c r="U31" s="46"/>
      <c r="V31" s="47"/>
      <c r="W31" s="48">
        <f t="shared" si="0"/>
        <v>22</v>
      </c>
      <c r="X31" s="21"/>
    </row>
    <row r="32" spans="1:24" ht="33.75" customHeight="1">
      <c r="A32" s="16"/>
      <c r="B32" s="22"/>
      <c r="C32" s="104" t="s">
        <v>636</v>
      </c>
      <c r="D32" s="105" t="s">
        <v>637</v>
      </c>
      <c r="E32" s="106" t="s">
        <v>522</v>
      </c>
      <c r="F32" s="97" t="s">
        <v>638</v>
      </c>
      <c r="G32" s="105" t="s">
        <v>639</v>
      </c>
      <c r="H32" s="106" t="s">
        <v>640</v>
      </c>
      <c r="I32" s="108" t="s">
        <v>641</v>
      </c>
      <c r="J32" s="254" t="s">
        <v>642</v>
      </c>
      <c r="K32" s="49"/>
      <c r="L32" s="49"/>
      <c r="M32" s="49"/>
      <c r="N32" s="240"/>
      <c r="O32" s="240"/>
      <c r="P32" s="49"/>
      <c r="Q32" s="49"/>
      <c r="R32" s="240"/>
      <c r="S32" s="240"/>
      <c r="T32" s="48">
        <v>21</v>
      </c>
      <c r="U32" s="46"/>
      <c r="V32" s="47"/>
      <c r="W32" s="48">
        <f t="shared" si="0"/>
        <v>21</v>
      </c>
      <c r="X32" s="21"/>
    </row>
    <row r="33" spans="1:24" ht="33.75" customHeight="1">
      <c r="A33" s="16"/>
      <c r="B33" s="22"/>
      <c r="C33" s="104" t="s">
        <v>135</v>
      </c>
      <c r="D33" s="105" t="s">
        <v>136</v>
      </c>
      <c r="E33" s="106" t="s">
        <v>25</v>
      </c>
      <c r="F33" s="97" t="s">
        <v>430</v>
      </c>
      <c r="G33" s="105" t="s">
        <v>431</v>
      </c>
      <c r="H33" s="106" t="s">
        <v>432</v>
      </c>
      <c r="I33" s="108" t="s">
        <v>20</v>
      </c>
      <c r="J33" s="106" t="s">
        <v>63</v>
      </c>
      <c r="K33" s="49"/>
      <c r="L33" s="49"/>
      <c r="M33" s="49"/>
      <c r="N33" s="240"/>
      <c r="O33" s="240"/>
      <c r="P33" s="49"/>
      <c r="Q33" s="49"/>
      <c r="R33" s="240"/>
      <c r="S33" s="240"/>
      <c r="T33" s="48">
        <v>20</v>
      </c>
      <c r="U33" s="46"/>
      <c r="V33" s="47"/>
      <c r="W33" s="48">
        <f t="shared" si="0"/>
        <v>20</v>
      </c>
      <c r="X33" s="21"/>
    </row>
    <row r="34" spans="1:24" ht="33.75" customHeight="1">
      <c r="A34" s="16"/>
      <c r="B34" s="22"/>
      <c r="C34" s="30" t="s">
        <v>718</v>
      </c>
      <c r="D34" s="31" t="s">
        <v>719</v>
      </c>
      <c r="E34" s="32" t="s">
        <v>25</v>
      </c>
      <c r="F34" s="26" t="s">
        <v>720</v>
      </c>
      <c r="G34" s="27" t="s">
        <v>721</v>
      </c>
      <c r="H34" s="36" t="s">
        <v>722</v>
      </c>
      <c r="I34" s="36" t="s">
        <v>723</v>
      </c>
      <c r="J34" s="29" t="s">
        <v>724</v>
      </c>
      <c r="K34" s="49"/>
      <c r="L34" s="49"/>
      <c r="M34" s="49"/>
      <c r="N34" s="240"/>
      <c r="O34" s="240"/>
      <c r="P34" s="49"/>
      <c r="Q34" s="49"/>
      <c r="R34" s="240"/>
      <c r="S34" s="240"/>
      <c r="T34" s="48">
        <v>19</v>
      </c>
      <c r="U34" s="46"/>
      <c r="V34" s="47"/>
      <c r="W34" s="48">
        <f t="shared" si="0"/>
        <v>19</v>
      </c>
      <c r="X34" s="21"/>
    </row>
    <row r="35" spans="1:24" ht="33.75" customHeight="1">
      <c r="A35" s="16"/>
      <c r="B35" s="22"/>
      <c r="C35" s="55" t="s">
        <v>725</v>
      </c>
      <c r="D35" s="24"/>
      <c r="E35" s="32" t="s">
        <v>25</v>
      </c>
      <c r="F35" s="299" t="s">
        <v>726</v>
      </c>
      <c r="G35" s="52" t="s">
        <v>727</v>
      </c>
      <c r="H35" s="36" t="s">
        <v>666</v>
      </c>
      <c r="I35" s="106" t="s">
        <v>667</v>
      </c>
      <c r="J35" s="36" t="s">
        <v>668</v>
      </c>
      <c r="K35" s="49"/>
      <c r="L35" s="49"/>
      <c r="M35" s="49"/>
      <c r="N35" s="240"/>
      <c r="O35" s="240"/>
      <c r="P35" s="49"/>
      <c r="Q35" s="49"/>
      <c r="R35" s="240"/>
      <c r="S35" s="240"/>
      <c r="T35" s="48">
        <v>18</v>
      </c>
      <c r="U35" s="46"/>
      <c r="V35" s="47"/>
      <c r="W35" s="48">
        <f t="shared" si="0"/>
        <v>18</v>
      </c>
      <c r="X35" s="21"/>
    </row>
    <row r="36" spans="1:24" ht="33.75" customHeight="1">
      <c r="A36" s="16"/>
      <c r="B36" s="22"/>
      <c r="C36" s="104" t="s">
        <v>476</v>
      </c>
      <c r="D36" s="105" t="s">
        <v>477</v>
      </c>
      <c r="E36" s="106" t="s">
        <v>25</v>
      </c>
      <c r="F36" s="109" t="s">
        <v>483</v>
      </c>
      <c r="G36" s="110" t="s">
        <v>484</v>
      </c>
      <c r="H36" s="108" t="s">
        <v>462</v>
      </c>
      <c r="I36" s="106" t="s">
        <v>462</v>
      </c>
      <c r="J36" s="36" t="s">
        <v>463</v>
      </c>
      <c r="K36" s="49"/>
      <c r="L36" s="49"/>
      <c r="M36" s="49"/>
      <c r="N36" s="240"/>
      <c r="O36" s="240"/>
      <c r="P36" s="49"/>
      <c r="Q36" s="49"/>
      <c r="R36" s="240"/>
      <c r="S36" s="240"/>
      <c r="T36" s="48">
        <v>7</v>
      </c>
      <c r="U36" s="46">
        <v>11</v>
      </c>
      <c r="V36" s="47"/>
      <c r="W36" s="48">
        <f t="shared" si="0"/>
        <v>18</v>
      </c>
      <c r="X36" s="21"/>
    </row>
    <row r="37" spans="1:24" ht="33.75" customHeight="1">
      <c r="A37" s="16"/>
      <c r="B37" s="22"/>
      <c r="C37" s="23" t="s">
        <v>728</v>
      </c>
      <c r="D37" s="24"/>
      <c r="E37" s="39" t="s">
        <v>25</v>
      </c>
      <c r="F37" s="51" t="s">
        <v>729</v>
      </c>
      <c r="G37" s="52"/>
      <c r="H37" s="36" t="s">
        <v>730</v>
      </c>
      <c r="I37" s="28" t="s">
        <v>29</v>
      </c>
      <c r="J37" s="77" t="s">
        <v>156</v>
      </c>
      <c r="K37" s="49"/>
      <c r="L37" s="49"/>
      <c r="M37" s="49"/>
      <c r="N37" s="240"/>
      <c r="O37" s="240"/>
      <c r="P37" s="49"/>
      <c r="Q37" s="49"/>
      <c r="R37" s="240"/>
      <c r="S37" s="240"/>
      <c r="T37" s="48">
        <v>17</v>
      </c>
      <c r="U37" s="46"/>
      <c r="V37" s="47"/>
      <c r="W37" s="48">
        <f t="shared" si="0"/>
        <v>17</v>
      </c>
      <c r="X37" s="21"/>
    </row>
    <row r="38" spans="1:24" ht="33.75" customHeight="1">
      <c r="A38" s="16"/>
      <c r="B38" s="22"/>
      <c r="C38" s="30" t="s">
        <v>128</v>
      </c>
      <c r="D38" s="52" t="s">
        <v>129</v>
      </c>
      <c r="E38" s="36" t="s">
        <v>25</v>
      </c>
      <c r="F38" s="80" t="s">
        <v>130</v>
      </c>
      <c r="G38" s="76" t="s">
        <v>131</v>
      </c>
      <c r="H38" s="36" t="s">
        <v>132</v>
      </c>
      <c r="I38" s="36" t="s">
        <v>106</v>
      </c>
      <c r="J38" s="81" t="s">
        <v>133</v>
      </c>
      <c r="K38" s="49">
        <v>5</v>
      </c>
      <c r="L38" s="49">
        <v>5</v>
      </c>
      <c r="M38" s="49">
        <v>6</v>
      </c>
      <c r="N38" s="240"/>
      <c r="O38" s="240"/>
      <c r="P38" s="49"/>
      <c r="Q38" s="49"/>
      <c r="R38" s="240"/>
      <c r="S38" s="240"/>
      <c r="T38" s="48"/>
      <c r="U38" s="46"/>
      <c r="V38" s="47"/>
      <c r="W38" s="48">
        <f t="shared" si="0"/>
        <v>16</v>
      </c>
      <c r="X38" s="21"/>
    </row>
    <row r="39" spans="1:24" ht="33.75" customHeight="1">
      <c r="A39" s="16"/>
      <c r="B39" s="22"/>
      <c r="C39" s="98" t="s">
        <v>646</v>
      </c>
      <c r="D39" s="52" t="s">
        <v>647</v>
      </c>
      <c r="E39" s="106" t="s">
        <v>25</v>
      </c>
      <c r="F39" s="305" t="s">
        <v>648</v>
      </c>
      <c r="G39" s="128" t="s">
        <v>649</v>
      </c>
      <c r="H39" s="306" t="s">
        <v>650</v>
      </c>
      <c r="I39" s="293" t="s">
        <v>282</v>
      </c>
      <c r="J39" s="294" t="s">
        <v>651</v>
      </c>
      <c r="K39" s="49"/>
      <c r="L39" s="49"/>
      <c r="M39" s="49"/>
      <c r="N39" s="240"/>
      <c r="O39" s="240"/>
      <c r="P39" s="49"/>
      <c r="Q39" s="49"/>
      <c r="R39" s="240"/>
      <c r="S39" s="240"/>
      <c r="T39" s="48">
        <v>14</v>
      </c>
      <c r="U39" s="46"/>
      <c r="V39" s="47"/>
      <c r="W39" s="48">
        <f t="shared" si="0"/>
        <v>14</v>
      </c>
      <c r="X39" s="21"/>
    </row>
    <row r="40" spans="1:24" ht="33.75" customHeight="1">
      <c r="A40" s="16"/>
      <c r="B40" s="22"/>
      <c r="C40" s="98" t="s">
        <v>760</v>
      </c>
      <c r="D40" s="52" t="s">
        <v>761</v>
      </c>
      <c r="E40" s="53">
        <v>3</v>
      </c>
      <c r="F40" s="297" t="s">
        <v>762</v>
      </c>
      <c r="G40" s="105" t="s">
        <v>763</v>
      </c>
      <c r="H40" s="216" t="s">
        <v>764</v>
      </c>
      <c r="I40" s="216" t="s">
        <v>765</v>
      </c>
      <c r="J40" s="311" t="s">
        <v>635</v>
      </c>
      <c r="K40" s="49"/>
      <c r="L40" s="49"/>
      <c r="M40" s="49"/>
      <c r="N40" s="240"/>
      <c r="O40" s="240"/>
      <c r="P40" s="49"/>
      <c r="Q40" s="49"/>
      <c r="R40" s="240"/>
      <c r="S40" s="240"/>
      <c r="T40" s="48"/>
      <c r="U40" s="46">
        <v>13</v>
      </c>
      <c r="V40" s="47"/>
      <c r="W40" s="48">
        <f t="shared" si="0"/>
        <v>13</v>
      </c>
      <c r="X40" s="21"/>
    </row>
    <row r="41" spans="1:24" ht="33.75" customHeight="1">
      <c r="A41" s="16"/>
      <c r="B41" s="22"/>
      <c r="C41" s="23" t="s">
        <v>676</v>
      </c>
      <c r="D41" s="24" t="s">
        <v>677</v>
      </c>
      <c r="E41" s="39" t="s">
        <v>25</v>
      </c>
      <c r="F41" s="51" t="s">
        <v>109</v>
      </c>
      <c r="G41" s="52" t="s">
        <v>110</v>
      </c>
      <c r="H41" s="36" t="s">
        <v>34</v>
      </c>
      <c r="I41" s="28" t="s">
        <v>34</v>
      </c>
      <c r="J41" s="77" t="s">
        <v>156</v>
      </c>
      <c r="K41" s="49"/>
      <c r="L41" s="49"/>
      <c r="M41" s="49"/>
      <c r="N41" s="240"/>
      <c r="O41" s="240"/>
      <c r="P41" s="49"/>
      <c r="Q41" s="49"/>
      <c r="R41" s="240"/>
      <c r="S41" s="240"/>
      <c r="T41" s="48">
        <v>12</v>
      </c>
      <c r="U41" s="46"/>
      <c r="V41" s="47"/>
      <c r="W41" s="48">
        <f t="shared" si="0"/>
        <v>12</v>
      </c>
      <c r="X41" s="21"/>
    </row>
    <row r="42" spans="1:24" ht="33.75" customHeight="1">
      <c r="A42" s="16"/>
      <c r="B42" s="22"/>
      <c r="C42" s="104" t="s">
        <v>766</v>
      </c>
      <c r="D42" s="37"/>
      <c r="E42" s="36" t="s">
        <v>25</v>
      </c>
      <c r="F42" s="299" t="s">
        <v>704</v>
      </c>
      <c r="G42" s="52" t="s">
        <v>705</v>
      </c>
      <c r="H42" s="36" t="s">
        <v>706</v>
      </c>
      <c r="I42" s="106" t="s">
        <v>667</v>
      </c>
      <c r="J42" s="36" t="s">
        <v>668</v>
      </c>
      <c r="K42" s="49"/>
      <c r="L42" s="49"/>
      <c r="M42" s="49"/>
      <c r="N42" s="240"/>
      <c r="O42" s="240"/>
      <c r="P42" s="49"/>
      <c r="Q42" s="49"/>
      <c r="R42" s="240"/>
      <c r="S42" s="240"/>
      <c r="T42" s="48"/>
      <c r="U42" s="46">
        <v>12</v>
      </c>
      <c r="V42" s="47"/>
      <c r="W42" s="48">
        <f t="shared" si="0"/>
        <v>12</v>
      </c>
      <c r="X42" s="21"/>
    </row>
    <row r="43" spans="1:24" ht="33.75" customHeight="1">
      <c r="A43" s="16"/>
      <c r="B43" s="22"/>
      <c r="C43" s="23" t="s">
        <v>701</v>
      </c>
      <c r="D43" s="24" t="s">
        <v>702</v>
      </c>
      <c r="E43" s="39">
        <v>3</v>
      </c>
      <c r="F43" s="51" t="s">
        <v>109</v>
      </c>
      <c r="G43" s="52" t="s">
        <v>110</v>
      </c>
      <c r="H43" s="36" t="s">
        <v>34</v>
      </c>
      <c r="I43" s="28" t="s">
        <v>34</v>
      </c>
      <c r="J43" s="307" t="s">
        <v>737</v>
      </c>
      <c r="K43" s="49"/>
      <c r="L43" s="49"/>
      <c r="M43" s="49"/>
      <c r="N43" s="240"/>
      <c r="O43" s="240"/>
      <c r="P43" s="49"/>
      <c r="Q43" s="49"/>
      <c r="R43" s="240"/>
      <c r="S43" s="240"/>
      <c r="T43" s="48">
        <v>11</v>
      </c>
      <c r="U43" s="46"/>
      <c r="V43" s="47"/>
      <c r="W43" s="48">
        <f t="shared" si="0"/>
        <v>11</v>
      </c>
      <c r="X43" s="21"/>
    </row>
    <row r="44" spans="1:24" ht="33.75" customHeight="1">
      <c r="A44" s="16"/>
      <c r="B44" s="22"/>
      <c r="C44" s="72" t="s">
        <v>81</v>
      </c>
      <c r="D44" s="78" t="s">
        <v>82</v>
      </c>
      <c r="E44" s="79" t="s">
        <v>25</v>
      </c>
      <c r="F44" s="75" t="s">
        <v>99</v>
      </c>
      <c r="G44" s="76" t="s">
        <v>100</v>
      </c>
      <c r="H44" s="74" t="s">
        <v>84</v>
      </c>
      <c r="I44" s="74" t="s">
        <v>29</v>
      </c>
      <c r="J44" s="81" t="s">
        <v>63</v>
      </c>
      <c r="K44" s="49">
        <v>4</v>
      </c>
      <c r="L44" s="49">
        <v>4</v>
      </c>
      <c r="M44" s="49">
        <v>2</v>
      </c>
      <c r="N44" s="240"/>
      <c r="O44" s="240"/>
      <c r="P44" s="49"/>
      <c r="Q44" s="49"/>
      <c r="R44" s="240"/>
      <c r="S44" s="240"/>
      <c r="T44" s="48"/>
      <c r="U44" s="46"/>
      <c r="V44" s="47"/>
      <c r="W44" s="48">
        <f aca="true" t="shared" si="1" ref="W44:W75">K44+L44+M44+N44+O44+P44+Q44+R44+S44+T44+U44</f>
        <v>10</v>
      </c>
      <c r="X44" s="21"/>
    </row>
    <row r="45" spans="1:24" ht="33.75" customHeight="1">
      <c r="A45" s="16"/>
      <c r="B45" s="22"/>
      <c r="C45" s="107" t="s">
        <v>235</v>
      </c>
      <c r="D45" s="110" t="s">
        <v>236</v>
      </c>
      <c r="E45" s="141" t="s">
        <v>25</v>
      </c>
      <c r="F45" s="109" t="s">
        <v>237</v>
      </c>
      <c r="G45" s="110" t="s">
        <v>238</v>
      </c>
      <c r="H45" s="108" t="s">
        <v>239</v>
      </c>
      <c r="I45" s="142" t="s">
        <v>240</v>
      </c>
      <c r="J45" s="143" t="s">
        <v>241</v>
      </c>
      <c r="K45" s="49"/>
      <c r="L45" s="49"/>
      <c r="M45" s="49"/>
      <c r="N45" s="240"/>
      <c r="O45" s="240">
        <v>4</v>
      </c>
      <c r="P45" s="49"/>
      <c r="Q45" s="49"/>
      <c r="R45" s="240"/>
      <c r="S45" s="240"/>
      <c r="T45" s="48"/>
      <c r="U45" s="46">
        <v>6</v>
      </c>
      <c r="V45" s="47"/>
      <c r="W45" s="48">
        <f t="shared" si="1"/>
        <v>10</v>
      </c>
      <c r="X45" s="21"/>
    </row>
    <row r="46" spans="1:24" ht="33.75" customHeight="1">
      <c r="A46" s="16"/>
      <c r="B46" s="22"/>
      <c r="C46" s="104" t="s">
        <v>738</v>
      </c>
      <c r="D46" s="37"/>
      <c r="E46" s="36" t="s">
        <v>25</v>
      </c>
      <c r="F46" s="299" t="s">
        <v>664</v>
      </c>
      <c r="G46" s="52" t="s">
        <v>665</v>
      </c>
      <c r="H46" s="36" t="s">
        <v>666</v>
      </c>
      <c r="I46" s="108" t="s">
        <v>667</v>
      </c>
      <c r="J46" s="77" t="s">
        <v>668</v>
      </c>
      <c r="K46" s="49"/>
      <c r="L46" s="49"/>
      <c r="M46" s="49"/>
      <c r="N46" s="240"/>
      <c r="O46" s="240"/>
      <c r="P46" s="49"/>
      <c r="Q46" s="49"/>
      <c r="R46" s="240"/>
      <c r="S46" s="240"/>
      <c r="T46" s="48">
        <v>10</v>
      </c>
      <c r="U46" s="46"/>
      <c r="V46" s="47"/>
      <c r="W46" s="48">
        <f t="shared" si="1"/>
        <v>10</v>
      </c>
      <c r="X46" s="21"/>
    </row>
    <row r="47" spans="1:24" ht="33.75" customHeight="1">
      <c r="A47" s="16"/>
      <c r="B47" s="22"/>
      <c r="C47" s="104" t="s">
        <v>210</v>
      </c>
      <c r="D47" s="52" t="s">
        <v>554</v>
      </c>
      <c r="E47" s="108" t="s">
        <v>25</v>
      </c>
      <c r="F47" s="109" t="s">
        <v>430</v>
      </c>
      <c r="G47" s="110" t="s">
        <v>431</v>
      </c>
      <c r="H47" s="108" t="s">
        <v>432</v>
      </c>
      <c r="I47" s="108" t="s">
        <v>29</v>
      </c>
      <c r="J47" s="106" t="s">
        <v>63</v>
      </c>
      <c r="K47" s="49"/>
      <c r="L47" s="49"/>
      <c r="M47" s="49"/>
      <c r="N47" s="240"/>
      <c r="O47" s="240"/>
      <c r="P47" s="49"/>
      <c r="Q47" s="49"/>
      <c r="R47" s="240">
        <v>5</v>
      </c>
      <c r="S47" s="240">
        <v>4</v>
      </c>
      <c r="T47" s="48"/>
      <c r="U47" s="46"/>
      <c r="V47" s="47"/>
      <c r="W47" s="48">
        <f t="shared" si="1"/>
        <v>9</v>
      </c>
      <c r="X47" s="21"/>
    </row>
    <row r="48" spans="1:24" ht="33.75" customHeight="1">
      <c r="A48" s="16"/>
      <c r="B48" s="22"/>
      <c r="C48" s="98" t="s">
        <v>739</v>
      </c>
      <c r="D48" s="105" t="s">
        <v>740</v>
      </c>
      <c r="E48" s="53" t="s">
        <v>25</v>
      </c>
      <c r="F48" s="63" t="s">
        <v>587</v>
      </c>
      <c r="G48" s="308"/>
      <c r="H48" s="36" t="s">
        <v>531</v>
      </c>
      <c r="I48" s="36" t="s">
        <v>531</v>
      </c>
      <c r="J48" s="77" t="s">
        <v>645</v>
      </c>
      <c r="K48" s="49"/>
      <c r="L48" s="49"/>
      <c r="M48" s="49"/>
      <c r="N48" s="240"/>
      <c r="O48" s="240"/>
      <c r="P48" s="49"/>
      <c r="Q48" s="49"/>
      <c r="R48" s="240"/>
      <c r="S48" s="240"/>
      <c r="T48" s="48">
        <v>9</v>
      </c>
      <c r="U48" s="46"/>
      <c r="V48" s="47"/>
      <c r="W48" s="48">
        <f t="shared" si="1"/>
        <v>9</v>
      </c>
      <c r="X48" s="21"/>
    </row>
    <row r="49" spans="1:24" ht="33.75" customHeight="1">
      <c r="A49" s="16"/>
      <c r="B49" s="22"/>
      <c r="C49" s="264" t="s">
        <v>568</v>
      </c>
      <c r="D49" s="265"/>
      <c r="E49" s="256" t="s">
        <v>25</v>
      </c>
      <c r="F49" s="109" t="s">
        <v>569</v>
      </c>
      <c r="G49" s="266" t="s">
        <v>570</v>
      </c>
      <c r="H49" s="267" t="s">
        <v>203</v>
      </c>
      <c r="I49" s="267" t="s">
        <v>203</v>
      </c>
      <c r="J49" s="77" t="s">
        <v>387</v>
      </c>
      <c r="K49" s="49"/>
      <c r="L49" s="49"/>
      <c r="M49" s="49"/>
      <c r="N49" s="240"/>
      <c r="O49" s="240"/>
      <c r="P49" s="49"/>
      <c r="Q49" s="49"/>
      <c r="R49" s="240">
        <v>9</v>
      </c>
      <c r="S49" s="240"/>
      <c r="T49" s="48"/>
      <c r="U49" s="46"/>
      <c r="V49" s="47"/>
      <c r="W49" s="48">
        <f t="shared" si="1"/>
        <v>9</v>
      </c>
      <c r="X49" s="21"/>
    </row>
    <row r="50" spans="1:24" ht="33.75" customHeight="1">
      <c r="A50" s="16"/>
      <c r="B50" s="22"/>
      <c r="C50" s="107" t="s">
        <v>458</v>
      </c>
      <c r="D50" s="105" t="s">
        <v>459</v>
      </c>
      <c r="E50" s="108" t="s">
        <v>25</v>
      </c>
      <c r="F50" s="109" t="s">
        <v>483</v>
      </c>
      <c r="G50" s="110" t="s">
        <v>484</v>
      </c>
      <c r="H50" s="108" t="s">
        <v>462</v>
      </c>
      <c r="I50" s="108" t="s">
        <v>462</v>
      </c>
      <c r="J50" s="77" t="s">
        <v>463</v>
      </c>
      <c r="K50" s="49"/>
      <c r="L50" s="49"/>
      <c r="M50" s="49"/>
      <c r="N50" s="240"/>
      <c r="O50" s="240"/>
      <c r="P50" s="49">
        <v>8</v>
      </c>
      <c r="Q50" s="49"/>
      <c r="R50" s="240"/>
      <c r="S50" s="240"/>
      <c r="T50" s="48"/>
      <c r="U50" s="46"/>
      <c r="V50" s="47"/>
      <c r="W50" s="48">
        <f t="shared" si="1"/>
        <v>8</v>
      </c>
      <c r="X50" s="21"/>
    </row>
    <row r="51" spans="1:24" ht="33.75" customHeight="1">
      <c r="A51" s="16"/>
      <c r="B51" s="22"/>
      <c r="C51" s="107" t="s">
        <v>741</v>
      </c>
      <c r="D51" s="110" t="s">
        <v>742</v>
      </c>
      <c r="E51" s="309" t="s">
        <v>25</v>
      </c>
      <c r="F51" s="138" t="s">
        <v>743</v>
      </c>
      <c r="G51" s="110" t="s">
        <v>744</v>
      </c>
      <c r="H51" s="140" t="s">
        <v>745</v>
      </c>
      <c r="I51" s="140" t="s">
        <v>746</v>
      </c>
      <c r="J51" s="279" t="s">
        <v>747</v>
      </c>
      <c r="K51" s="49"/>
      <c r="L51" s="49"/>
      <c r="M51" s="49"/>
      <c r="N51" s="240"/>
      <c r="O51" s="240"/>
      <c r="P51" s="49"/>
      <c r="Q51" s="49"/>
      <c r="R51" s="240"/>
      <c r="S51" s="240"/>
      <c r="T51" s="48">
        <v>8</v>
      </c>
      <c r="U51" s="46"/>
      <c r="V51" s="47"/>
      <c r="W51" s="48">
        <f t="shared" si="1"/>
        <v>8</v>
      </c>
      <c r="X51" s="21"/>
    </row>
    <row r="52" spans="1:24" ht="33.75" customHeight="1">
      <c r="A52" s="16"/>
      <c r="B52" s="22"/>
      <c r="C52" s="258" t="s">
        <v>571</v>
      </c>
      <c r="D52" s="211" t="s">
        <v>448</v>
      </c>
      <c r="E52" s="259" t="s">
        <v>25</v>
      </c>
      <c r="F52" s="268" t="s">
        <v>572</v>
      </c>
      <c r="G52" s="269" t="s">
        <v>450</v>
      </c>
      <c r="H52" s="270" t="s">
        <v>451</v>
      </c>
      <c r="I52" s="271" t="s">
        <v>20</v>
      </c>
      <c r="J52" s="262" t="s">
        <v>314</v>
      </c>
      <c r="K52" s="49"/>
      <c r="L52" s="49"/>
      <c r="M52" s="49"/>
      <c r="N52" s="240"/>
      <c r="O52" s="240"/>
      <c r="P52" s="49"/>
      <c r="Q52" s="49"/>
      <c r="R52" s="240">
        <v>8</v>
      </c>
      <c r="S52" s="240"/>
      <c r="T52" s="48"/>
      <c r="U52" s="46"/>
      <c r="V52" s="47"/>
      <c r="W52" s="48">
        <f t="shared" si="1"/>
        <v>8</v>
      </c>
      <c r="X52" s="21"/>
    </row>
    <row r="53" spans="1:24" ht="33.75" customHeight="1">
      <c r="A53" s="16"/>
      <c r="B53" s="22"/>
      <c r="C53" s="104" t="s">
        <v>135</v>
      </c>
      <c r="D53" s="105" t="s">
        <v>136</v>
      </c>
      <c r="E53" s="106" t="s">
        <v>25</v>
      </c>
      <c r="F53" s="97" t="s">
        <v>534</v>
      </c>
      <c r="G53" s="105" t="s">
        <v>535</v>
      </c>
      <c r="H53" s="106" t="s">
        <v>434</v>
      </c>
      <c r="I53" s="106" t="s">
        <v>20</v>
      </c>
      <c r="J53" s="106" t="s">
        <v>63</v>
      </c>
      <c r="K53" s="49"/>
      <c r="L53" s="49"/>
      <c r="M53" s="49"/>
      <c r="N53" s="240"/>
      <c r="O53" s="240"/>
      <c r="P53" s="49"/>
      <c r="Q53" s="49"/>
      <c r="R53" s="240"/>
      <c r="S53" s="240"/>
      <c r="T53" s="48"/>
      <c r="U53" s="46">
        <v>8</v>
      </c>
      <c r="V53" s="47"/>
      <c r="W53" s="48">
        <f t="shared" si="1"/>
        <v>8</v>
      </c>
      <c r="X53" s="21"/>
    </row>
    <row r="54" spans="1:24" ht="33.75" customHeight="1">
      <c r="A54" s="16"/>
      <c r="B54" s="22"/>
      <c r="C54" s="104" t="s">
        <v>622</v>
      </c>
      <c r="D54" s="105" t="s">
        <v>623</v>
      </c>
      <c r="E54" s="106" t="s">
        <v>30</v>
      </c>
      <c r="F54" s="97" t="s">
        <v>767</v>
      </c>
      <c r="G54" s="105" t="s">
        <v>768</v>
      </c>
      <c r="H54" s="106" t="s">
        <v>626</v>
      </c>
      <c r="I54" s="106" t="s">
        <v>634</v>
      </c>
      <c r="J54" s="160" t="s">
        <v>635</v>
      </c>
      <c r="K54" s="49"/>
      <c r="L54" s="49"/>
      <c r="M54" s="49"/>
      <c r="N54" s="240"/>
      <c r="O54" s="240"/>
      <c r="P54" s="49"/>
      <c r="Q54" s="49"/>
      <c r="R54" s="240"/>
      <c r="S54" s="240"/>
      <c r="T54" s="48"/>
      <c r="U54" s="46">
        <v>7</v>
      </c>
      <c r="V54" s="47"/>
      <c r="W54" s="48">
        <f t="shared" si="1"/>
        <v>7</v>
      </c>
      <c r="X54" s="21"/>
    </row>
    <row r="55" spans="1:24" ht="33.75" customHeight="1">
      <c r="A55" s="16"/>
      <c r="B55" s="22"/>
      <c r="C55" s="107" t="s">
        <v>485</v>
      </c>
      <c r="D55" s="105" t="s">
        <v>486</v>
      </c>
      <c r="E55" s="108">
        <v>2</v>
      </c>
      <c r="F55" s="109" t="s">
        <v>331</v>
      </c>
      <c r="G55" s="110" t="s">
        <v>332</v>
      </c>
      <c r="H55" s="108" t="s">
        <v>333</v>
      </c>
      <c r="I55" s="108" t="s">
        <v>487</v>
      </c>
      <c r="J55" s="77" t="s">
        <v>147</v>
      </c>
      <c r="K55" s="49"/>
      <c r="L55" s="49"/>
      <c r="M55" s="49"/>
      <c r="N55" s="240"/>
      <c r="O55" s="240"/>
      <c r="P55" s="49">
        <v>7</v>
      </c>
      <c r="Q55" s="49"/>
      <c r="R55" s="240"/>
      <c r="S55" s="240"/>
      <c r="T55" s="48"/>
      <c r="U55" s="46"/>
      <c r="V55" s="47"/>
      <c r="W55" s="48">
        <f t="shared" si="1"/>
        <v>7</v>
      </c>
      <c r="X55" s="21"/>
    </row>
    <row r="56" spans="1:24" ht="33.75" customHeight="1">
      <c r="A56" s="16"/>
      <c r="B56" s="22"/>
      <c r="C56" s="82" t="s">
        <v>242</v>
      </c>
      <c r="D56" s="37"/>
      <c r="E56" s="125">
        <v>3</v>
      </c>
      <c r="F56" s="40" t="s">
        <v>773</v>
      </c>
      <c r="G56" s="128" t="s">
        <v>244</v>
      </c>
      <c r="H56" s="216" t="s">
        <v>245</v>
      </c>
      <c r="I56" s="216" t="s">
        <v>240</v>
      </c>
      <c r="J56" s="53" t="s">
        <v>241</v>
      </c>
      <c r="K56" s="49"/>
      <c r="L56" s="49"/>
      <c r="M56" s="49"/>
      <c r="N56" s="240"/>
      <c r="O56" s="240">
        <v>3</v>
      </c>
      <c r="P56" s="49"/>
      <c r="Q56" s="49"/>
      <c r="R56" s="240"/>
      <c r="S56" s="240"/>
      <c r="T56" s="48"/>
      <c r="U56" s="46">
        <v>4</v>
      </c>
      <c r="V56" s="47"/>
      <c r="W56" s="48">
        <f t="shared" si="1"/>
        <v>7</v>
      </c>
      <c r="X56" s="21"/>
    </row>
    <row r="57" spans="1:24" ht="33.75" customHeight="1">
      <c r="A57" s="16"/>
      <c r="B57" s="22"/>
      <c r="C57" s="272" t="s">
        <v>573</v>
      </c>
      <c r="D57" s="265" t="s">
        <v>574</v>
      </c>
      <c r="E57" s="273">
        <v>1</v>
      </c>
      <c r="F57" s="274" t="s">
        <v>575</v>
      </c>
      <c r="G57" s="275" t="s">
        <v>113</v>
      </c>
      <c r="H57" s="276" t="s">
        <v>114</v>
      </c>
      <c r="I57" s="277" t="s">
        <v>20</v>
      </c>
      <c r="J57" s="106" t="s">
        <v>63</v>
      </c>
      <c r="K57" s="49"/>
      <c r="L57" s="49"/>
      <c r="M57" s="49"/>
      <c r="N57" s="240"/>
      <c r="O57" s="240"/>
      <c r="P57" s="49"/>
      <c r="Q57" s="49"/>
      <c r="R57" s="240">
        <v>7</v>
      </c>
      <c r="S57" s="240"/>
      <c r="T57" s="48"/>
      <c r="U57" s="46"/>
      <c r="V57" s="47"/>
      <c r="W57" s="48">
        <f t="shared" si="1"/>
        <v>7</v>
      </c>
      <c r="X57" s="21"/>
    </row>
    <row r="58" spans="1:24" ht="33.75" customHeight="1">
      <c r="A58" s="16"/>
      <c r="B58" s="22"/>
      <c r="C58" s="104" t="s">
        <v>576</v>
      </c>
      <c r="D58" s="105" t="s">
        <v>577</v>
      </c>
      <c r="E58" s="106" t="s">
        <v>35</v>
      </c>
      <c r="F58" s="109" t="s">
        <v>483</v>
      </c>
      <c r="G58" s="110" t="s">
        <v>484</v>
      </c>
      <c r="H58" s="108" t="s">
        <v>462</v>
      </c>
      <c r="I58" s="106" t="s">
        <v>462</v>
      </c>
      <c r="J58" s="36" t="s">
        <v>463</v>
      </c>
      <c r="K58" s="49"/>
      <c r="L58" s="49"/>
      <c r="M58" s="49"/>
      <c r="N58" s="240"/>
      <c r="O58" s="240"/>
      <c r="P58" s="49"/>
      <c r="Q58" s="49"/>
      <c r="R58" s="240">
        <v>3</v>
      </c>
      <c r="S58" s="240">
        <v>3</v>
      </c>
      <c r="T58" s="48"/>
      <c r="U58" s="46"/>
      <c r="V58" s="47"/>
      <c r="W58" s="48">
        <f t="shared" si="1"/>
        <v>6</v>
      </c>
      <c r="X58" s="21"/>
    </row>
    <row r="59" spans="1:24" ht="33.75" customHeight="1">
      <c r="A59" s="16"/>
      <c r="B59" s="22"/>
      <c r="C59" s="98" t="s">
        <v>195</v>
      </c>
      <c r="D59" s="37"/>
      <c r="E59" s="106" t="s">
        <v>25</v>
      </c>
      <c r="F59" s="127" t="s">
        <v>196</v>
      </c>
      <c r="G59" s="128" t="s">
        <v>197</v>
      </c>
      <c r="H59" s="129" t="s">
        <v>198</v>
      </c>
      <c r="I59" s="129" t="s">
        <v>54</v>
      </c>
      <c r="J59" s="106" t="s">
        <v>63</v>
      </c>
      <c r="K59" s="49"/>
      <c r="L59" s="49"/>
      <c r="M59" s="49"/>
      <c r="N59" s="240">
        <v>6</v>
      </c>
      <c r="O59" s="240"/>
      <c r="P59" s="49"/>
      <c r="Q59" s="49"/>
      <c r="R59" s="240"/>
      <c r="S59" s="240"/>
      <c r="T59" s="48"/>
      <c r="U59" s="46"/>
      <c r="V59" s="47"/>
      <c r="W59" s="48">
        <f t="shared" si="1"/>
        <v>6</v>
      </c>
      <c r="X59" s="21"/>
    </row>
    <row r="60" spans="1:24" ht="33.75" customHeight="1">
      <c r="A60" s="16"/>
      <c r="B60" s="22"/>
      <c r="C60" s="98" t="s">
        <v>748</v>
      </c>
      <c r="D60" s="105" t="s">
        <v>749</v>
      </c>
      <c r="E60" s="53" t="s">
        <v>25</v>
      </c>
      <c r="F60" s="63" t="s">
        <v>587</v>
      </c>
      <c r="G60" s="308"/>
      <c r="H60" s="36" t="s">
        <v>531</v>
      </c>
      <c r="I60" s="106" t="s">
        <v>750</v>
      </c>
      <c r="J60" s="77" t="s">
        <v>645</v>
      </c>
      <c r="K60" s="49"/>
      <c r="L60" s="49"/>
      <c r="M60" s="49"/>
      <c r="N60" s="240"/>
      <c r="O60" s="240"/>
      <c r="P60" s="49"/>
      <c r="Q60" s="49"/>
      <c r="R60" s="240"/>
      <c r="S60" s="240"/>
      <c r="T60" s="48">
        <v>6</v>
      </c>
      <c r="U60" s="46"/>
      <c r="V60" s="47"/>
      <c r="W60" s="48">
        <f t="shared" si="1"/>
        <v>6</v>
      </c>
      <c r="X60" s="21"/>
    </row>
    <row r="61" spans="1:24" ht="33.75" customHeight="1">
      <c r="A61" s="16"/>
      <c r="B61" s="22"/>
      <c r="C61" s="251" t="s">
        <v>578</v>
      </c>
      <c r="D61" s="52" t="s">
        <v>579</v>
      </c>
      <c r="E61" s="254" t="s">
        <v>25</v>
      </c>
      <c r="F61" s="278" t="s">
        <v>580</v>
      </c>
      <c r="G61" s="224" t="s">
        <v>581</v>
      </c>
      <c r="H61" s="254" t="s">
        <v>582</v>
      </c>
      <c r="I61" s="254" t="s">
        <v>583</v>
      </c>
      <c r="J61" s="279" t="s">
        <v>584</v>
      </c>
      <c r="K61" s="49"/>
      <c r="L61" s="49"/>
      <c r="M61" s="49"/>
      <c r="N61" s="240"/>
      <c r="O61" s="240"/>
      <c r="P61" s="49"/>
      <c r="Q61" s="49"/>
      <c r="R61" s="240"/>
      <c r="S61" s="240">
        <v>6</v>
      </c>
      <c r="T61" s="48"/>
      <c r="U61" s="46"/>
      <c r="V61" s="47"/>
      <c r="W61" s="48">
        <f t="shared" si="1"/>
        <v>6</v>
      </c>
      <c r="X61" s="21"/>
    </row>
    <row r="62" spans="1:24" ht="33.75" customHeight="1">
      <c r="A62" s="16"/>
      <c r="B62" s="22"/>
      <c r="C62" s="103" t="s">
        <v>101</v>
      </c>
      <c r="D62" s="52" t="s">
        <v>102</v>
      </c>
      <c r="E62" s="57" t="s">
        <v>25</v>
      </c>
      <c r="F62" s="99" t="s">
        <v>103</v>
      </c>
      <c r="G62" s="58" t="s">
        <v>104</v>
      </c>
      <c r="H62" s="57" t="s">
        <v>105</v>
      </c>
      <c r="I62" s="36" t="s">
        <v>106</v>
      </c>
      <c r="J62" s="57" t="s">
        <v>107</v>
      </c>
      <c r="K62" s="46">
        <v>6</v>
      </c>
      <c r="L62" s="49"/>
      <c r="M62" s="49"/>
      <c r="N62" s="240"/>
      <c r="O62" s="240"/>
      <c r="P62" s="49"/>
      <c r="Q62" s="49"/>
      <c r="R62" s="240"/>
      <c r="S62" s="240"/>
      <c r="T62" s="48"/>
      <c r="U62" s="46"/>
      <c r="V62" s="47"/>
      <c r="W62" s="48">
        <f t="shared" si="1"/>
        <v>6</v>
      </c>
      <c r="X62" s="21"/>
    </row>
    <row r="63" spans="1:24" ht="33.75" customHeight="1">
      <c r="A63" s="16"/>
      <c r="B63" s="22"/>
      <c r="C63" s="23" t="s">
        <v>111</v>
      </c>
      <c r="D63" s="24" t="s">
        <v>86</v>
      </c>
      <c r="E63" s="243">
        <v>2</v>
      </c>
      <c r="F63" s="244" t="s">
        <v>112</v>
      </c>
      <c r="G63" s="226" t="s">
        <v>113</v>
      </c>
      <c r="H63" s="227" t="s">
        <v>114</v>
      </c>
      <c r="I63" s="228" t="s">
        <v>115</v>
      </c>
      <c r="J63" s="229" t="s">
        <v>116</v>
      </c>
      <c r="K63" s="49"/>
      <c r="L63" s="49"/>
      <c r="M63" s="49"/>
      <c r="N63" s="240"/>
      <c r="O63" s="240"/>
      <c r="P63" s="49">
        <v>6</v>
      </c>
      <c r="Q63" s="49"/>
      <c r="R63" s="240"/>
      <c r="S63" s="240"/>
      <c r="T63" s="48"/>
      <c r="U63" s="46"/>
      <c r="V63" s="47"/>
      <c r="W63" s="48">
        <f t="shared" si="1"/>
        <v>6</v>
      </c>
      <c r="X63" s="21"/>
    </row>
    <row r="64" spans="1:24" ht="33.75" customHeight="1">
      <c r="A64" s="16"/>
      <c r="B64" s="22"/>
      <c r="C64" s="98" t="s">
        <v>769</v>
      </c>
      <c r="D64" s="52"/>
      <c r="E64" s="53" t="s">
        <v>25</v>
      </c>
      <c r="F64" s="63" t="s">
        <v>770</v>
      </c>
      <c r="G64" s="250" t="s">
        <v>771</v>
      </c>
      <c r="H64" s="106" t="s">
        <v>772</v>
      </c>
      <c r="I64" s="106" t="s">
        <v>772</v>
      </c>
      <c r="J64" s="106" t="s">
        <v>63</v>
      </c>
      <c r="K64" s="49"/>
      <c r="L64" s="49"/>
      <c r="M64" s="49"/>
      <c r="N64" s="240"/>
      <c r="O64" s="240"/>
      <c r="P64" s="49"/>
      <c r="Q64" s="49"/>
      <c r="R64" s="240"/>
      <c r="S64" s="240"/>
      <c r="T64" s="48"/>
      <c r="U64" s="46">
        <v>5</v>
      </c>
      <c r="V64" s="47"/>
      <c r="W64" s="48">
        <f t="shared" si="1"/>
        <v>5</v>
      </c>
      <c r="X64" s="21"/>
    </row>
    <row r="65" spans="1:24" ht="33.75" customHeight="1">
      <c r="A65" s="16"/>
      <c r="B65" s="22"/>
      <c r="C65" s="107" t="s">
        <v>108</v>
      </c>
      <c r="D65" s="105"/>
      <c r="E65" s="108" t="s">
        <v>25</v>
      </c>
      <c r="F65" s="51" t="s">
        <v>109</v>
      </c>
      <c r="G65" s="52" t="s">
        <v>110</v>
      </c>
      <c r="H65" s="36" t="s">
        <v>34</v>
      </c>
      <c r="I65" s="108" t="s">
        <v>29</v>
      </c>
      <c r="J65" s="106" t="s">
        <v>63</v>
      </c>
      <c r="K65" s="49"/>
      <c r="L65" s="49"/>
      <c r="M65" s="49">
        <v>5</v>
      </c>
      <c r="N65" s="240"/>
      <c r="O65" s="240"/>
      <c r="P65" s="49"/>
      <c r="Q65" s="49"/>
      <c r="R65" s="240"/>
      <c r="S65" s="240"/>
      <c r="T65" s="48"/>
      <c r="U65" s="46"/>
      <c r="V65" s="47"/>
      <c r="W65" s="48">
        <f t="shared" si="1"/>
        <v>5</v>
      </c>
      <c r="X65" s="21"/>
    </row>
    <row r="66" spans="1:24" ht="33.75" customHeight="1">
      <c r="A66" s="16"/>
      <c r="B66" s="22"/>
      <c r="C66" s="104" t="s">
        <v>751</v>
      </c>
      <c r="D66" s="105"/>
      <c r="E66" s="106" t="s">
        <v>36</v>
      </c>
      <c r="F66" s="97" t="s">
        <v>670</v>
      </c>
      <c r="G66" s="105" t="s">
        <v>671</v>
      </c>
      <c r="H66" s="106" t="s">
        <v>666</v>
      </c>
      <c r="I66" s="108" t="s">
        <v>667</v>
      </c>
      <c r="J66" s="77" t="s">
        <v>668</v>
      </c>
      <c r="K66" s="49"/>
      <c r="L66" s="49"/>
      <c r="M66" s="49"/>
      <c r="N66" s="240"/>
      <c r="O66" s="240"/>
      <c r="P66" s="49"/>
      <c r="Q66" s="49"/>
      <c r="R66" s="240"/>
      <c r="S66" s="240"/>
      <c r="T66" s="48">
        <v>5</v>
      </c>
      <c r="U66" s="46"/>
      <c r="V66" s="47"/>
      <c r="W66" s="48">
        <f t="shared" si="1"/>
        <v>5</v>
      </c>
      <c r="X66" s="21"/>
    </row>
    <row r="67" spans="1:24" ht="33.75" customHeight="1">
      <c r="A67" s="16"/>
      <c r="B67" s="22"/>
      <c r="C67" s="98" t="s">
        <v>585</v>
      </c>
      <c r="D67" s="52" t="s">
        <v>586</v>
      </c>
      <c r="E67" s="53" t="s">
        <v>25</v>
      </c>
      <c r="F67" s="63" t="s">
        <v>587</v>
      </c>
      <c r="G67" s="250"/>
      <c r="H67" s="36" t="s">
        <v>531</v>
      </c>
      <c r="I67" s="36" t="s">
        <v>531</v>
      </c>
      <c r="J67" s="77" t="s">
        <v>532</v>
      </c>
      <c r="K67" s="49"/>
      <c r="L67" s="49"/>
      <c r="M67" s="49"/>
      <c r="N67" s="240"/>
      <c r="O67" s="240"/>
      <c r="P67" s="49"/>
      <c r="Q67" s="49"/>
      <c r="R67" s="240"/>
      <c r="S67" s="240">
        <v>5</v>
      </c>
      <c r="T67" s="48"/>
      <c r="U67" s="46"/>
      <c r="V67" s="47"/>
      <c r="W67" s="48">
        <f t="shared" si="1"/>
        <v>5</v>
      </c>
      <c r="X67" s="21"/>
    </row>
    <row r="68" spans="1:24" ht="33.75" customHeight="1">
      <c r="A68" s="16"/>
      <c r="B68" s="22"/>
      <c r="C68" s="104" t="s">
        <v>210</v>
      </c>
      <c r="D68" s="52"/>
      <c r="E68" s="36" t="s">
        <v>25</v>
      </c>
      <c r="F68" s="97" t="s">
        <v>211</v>
      </c>
      <c r="G68" s="105" t="s">
        <v>212</v>
      </c>
      <c r="H68" s="106" t="s">
        <v>122</v>
      </c>
      <c r="I68" s="36" t="s">
        <v>74</v>
      </c>
      <c r="J68" s="106" t="s">
        <v>63</v>
      </c>
      <c r="K68" s="49"/>
      <c r="L68" s="49"/>
      <c r="M68" s="49"/>
      <c r="N68" s="240">
        <v>4</v>
      </c>
      <c r="O68" s="240"/>
      <c r="P68" s="49"/>
      <c r="Q68" s="49"/>
      <c r="R68" s="240"/>
      <c r="S68" s="240"/>
      <c r="T68" s="48"/>
      <c r="U68" s="46"/>
      <c r="V68" s="47"/>
      <c r="W68" s="48">
        <f t="shared" si="1"/>
        <v>4</v>
      </c>
      <c r="X68" s="21"/>
    </row>
    <row r="69" spans="1:24" ht="33.75" customHeight="1">
      <c r="A69" s="16"/>
      <c r="B69" s="22"/>
      <c r="C69" s="23" t="s">
        <v>755</v>
      </c>
      <c r="D69" s="24"/>
      <c r="E69" s="39" t="s">
        <v>25</v>
      </c>
      <c r="F69" s="51" t="s">
        <v>729</v>
      </c>
      <c r="G69" s="52"/>
      <c r="H69" s="36" t="s">
        <v>730</v>
      </c>
      <c r="I69" s="28" t="s">
        <v>34</v>
      </c>
      <c r="J69" s="77" t="s">
        <v>156</v>
      </c>
      <c r="K69" s="49"/>
      <c r="L69" s="49"/>
      <c r="M69" s="49"/>
      <c r="N69" s="240"/>
      <c r="O69" s="240"/>
      <c r="P69" s="49"/>
      <c r="Q69" s="49"/>
      <c r="R69" s="240"/>
      <c r="S69" s="240"/>
      <c r="T69" s="48">
        <v>2</v>
      </c>
      <c r="U69" s="46">
        <v>2</v>
      </c>
      <c r="V69" s="47"/>
      <c r="W69" s="48">
        <f t="shared" si="1"/>
        <v>4</v>
      </c>
      <c r="X69" s="21"/>
    </row>
    <row r="70" spans="1:24" ht="33.75" customHeight="1">
      <c r="A70" s="16"/>
      <c r="B70" s="22"/>
      <c r="C70" s="103" t="s">
        <v>229</v>
      </c>
      <c r="D70" s="131" t="s">
        <v>230</v>
      </c>
      <c r="E70" s="57">
        <v>2</v>
      </c>
      <c r="F70" s="138" t="s">
        <v>231</v>
      </c>
      <c r="G70" s="139" t="s">
        <v>232</v>
      </c>
      <c r="H70" s="57" t="s">
        <v>233</v>
      </c>
      <c r="I70" s="140" t="s">
        <v>179</v>
      </c>
      <c r="J70" s="57" t="s">
        <v>234</v>
      </c>
      <c r="K70" s="49"/>
      <c r="L70" s="49"/>
      <c r="M70" s="49"/>
      <c r="N70" s="240">
        <v>1</v>
      </c>
      <c r="O70" s="240">
        <v>1</v>
      </c>
      <c r="P70" s="49">
        <v>1</v>
      </c>
      <c r="Q70" s="49">
        <v>1</v>
      </c>
      <c r="R70" s="240"/>
      <c r="S70" s="240"/>
      <c r="T70" s="48"/>
      <c r="U70" s="46"/>
      <c r="V70" s="47"/>
      <c r="W70" s="48">
        <f t="shared" si="1"/>
        <v>4</v>
      </c>
      <c r="X70" s="21"/>
    </row>
    <row r="71" spans="1:24" ht="33.75" customHeight="1">
      <c r="A71" s="16"/>
      <c r="B71" s="22"/>
      <c r="C71" s="258" t="s">
        <v>548</v>
      </c>
      <c r="D71" s="193" t="s">
        <v>471</v>
      </c>
      <c r="E71" s="259" t="s">
        <v>25</v>
      </c>
      <c r="F71" s="260" t="s">
        <v>549</v>
      </c>
      <c r="G71" s="261" t="s">
        <v>473</v>
      </c>
      <c r="H71" s="259" t="s">
        <v>457</v>
      </c>
      <c r="I71" s="259" t="s">
        <v>457</v>
      </c>
      <c r="J71" s="262" t="s">
        <v>314</v>
      </c>
      <c r="K71" s="49"/>
      <c r="L71" s="49"/>
      <c r="M71" s="49"/>
      <c r="N71" s="240"/>
      <c r="O71" s="240"/>
      <c r="P71" s="49"/>
      <c r="Q71" s="49"/>
      <c r="R71" s="240">
        <v>4</v>
      </c>
      <c r="S71" s="240"/>
      <c r="T71" s="48"/>
      <c r="U71" s="46"/>
      <c r="V71" s="47"/>
      <c r="W71" s="48">
        <f t="shared" si="1"/>
        <v>4</v>
      </c>
      <c r="X71" s="21"/>
    </row>
    <row r="72" spans="1:24" ht="33.75" customHeight="1">
      <c r="A72" s="16"/>
      <c r="B72" s="22"/>
      <c r="C72" s="98" t="s">
        <v>752</v>
      </c>
      <c r="D72" s="52" t="s">
        <v>753</v>
      </c>
      <c r="E72" s="106" t="s">
        <v>25</v>
      </c>
      <c r="F72" s="63" t="s">
        <v>754</v>
      </c>
      <c r="G72" s="250"/>
      <c r="H72" s="36" t="s">
        <v>531</v>
      </c>
      <c r="I72" s="36" t="s">
        <v>531</v>
      </c>
      <c r="J72" s="77" t="s">
        <v>645</v>
      </c>
      <c r="K72" s="49"/>
      <c r="L72" s="49"/>
      <c r="M72" s="49"/>
      <c r="N72" s="240"/>
      <c r="O72" s="240"/>
      <c r="P72" s="49"/>
      <c r="Q72" s="49"/>
      <c r="R72" s="240"/>
      <c r="S72" s="240"/>
      <c r="T72" s="48">
        <v>4</v>
      </c>
      <c r="U72" s="46"/>
      <c r="V72" s="47"/>
      <c r="W72" s="48">
        <f t="shared" si="1"/>
        <v>4</v>
      </c>
      <c r="X72" s="21"/>
    </row>
    <row r="73" spans="1:24" ht="33.75" customHeight="1">
      <c r="A73" s="16"/>
      <c r="B73" s="22"/>
      <c r="C73" s="104" t="s">
        <v>165</v>
      </c>
      <c r="D73" s="105" t="s">
        <v>166</v>
      </c>
      <c r="E73" s="106" t="s">
        <v>36</v>
      </c>
      <c r="F73" s="97" t="s">
        <v>167</v>
      </c>
      <c r="G73" s="105" t="s">
        <v>76</v>
      </c>
      <c r="H73" s="106" t="s">
        <v>38</v>
      </c>
      <c r="I73" s="106" t="s">
        <v>78</v>
      </c>
      <c r="J73" s="36" t="s">
        <v>79</v>
      </c>
      <c r="K73" s="49"/>
      <c r="L73" s="49">
        <v>0</v>
      </c>
      <c r="M73" s="49">
        <v>4</v>
      </c>
      <c r="N73" s="240"/>
      <c r="O73" s="240"/>
      <c r="P73" s="49"/>
      <c r="Q73" s="49"/>
      <c r="R73" s="240"/>
      <c r="S73" s="240"/>
      <c r="T73" s="48"/>
      <c r="U73" s="46"/>
      <c r="V73" s="47"/>
      <c r="W73" s="48">
        <f t="shared" si="1"/>
        <v>4</v>
      </c>
      <c r="X73" s="21"/>
    </row>
    <row r="74" spans="1:24" ht="33.75" customHeight="1">
      <c r="A74" s="16"/>
      <c r="B74" s="22"/>
      <c r="C74" s="104" t="s">
        <v>464</v>
      </c>
      <c r="D74" s="105" t="s">
        <v>465</v>
      </c>
      <c r="E74" s="108" t="s">
        <v>25</v>
      </c>
      <c r="F74" s="97" t="s">
        <v>466</v>
      </c>
      <c r="G74" s="230"/>
      <c r="H74" s="108" t="s">
        <v>467</v>
      </c>
      <c r="I74" s="106" t="s">
        <v>468</v>
      </c>
      <c r="J74" s="77" t="s">
        <v>469</v>
      </c>
      <c r="K74" s="49"/>
      <c r="L74" s="49"/>
      <c r="M74" s="49"/>
      <c r="N74" s="240"/>
      <c r="O74" s="240"/>
      <c r="P74" s="49">
        <v>4</v>
      </c>
      <c r="Q74" s="49"/>
      <c r="R74" s="240"/>
      <c r="S74" s="240"/>
      <c r="T74" s="48"/>
      <c r="U74" s="46"/>
      <c r="V74" s="47"/>
      <c r="W74" s="48">
        <f t="shared" si="1"/>
        <v>4</v>
      </c>
      <c r="X74" s="21"/>
    </row>
    <row r="75" spans="1:24" ht="33.75" customHeight="1">
      <c r="A75" s="16"/>
      <c r="B75" s="22"/>
      <c r="C75" s="72" t="s">
        <v>213</v>
      </c>
      <c r="D75" s="131" t="s">
        <v>214</v>
      </c>
      <c r="E75" s="57" t="s">
        <v>36</v>
      </c>
      <c r="F75" s="133" t="s">
        <v>215</v>
      </c>
      <c r="G75" s="134" t="s">
        <v>216</v>
      </c>
      <c r="H75" s="57" t="s">
        <v>203</v>
      </c>
      <c r="I75" s="57" t="s">
        <v>217</v>
      </c>
      <c r="J75" s="77" t="s">
        <v>218</v>
      </c>
      <c r="K75" s="49"/>
      <c r="L75" s="49"/>
      <c r="M75" s="49"/>
      <c r="N75" s="240">
        <v>3</v>
      </c>
      <c r="O75" s="240"/>
      <c r="P75" s="49"/>
      <c r="Q75" s="49"/>
      <c r="R75" s="240"/>
      <c r="S75" s="240"/>
      <c r="T75" s="48"/>
      <c r="U75" s="46"/>
      <c r="V75" s="47"/>
      <c r="W75" s="48">
        <f t="shared" si="1"/>
        <v>3</v>
      </c>
      <c r="X75" s="21"/>
    </row>
    <row r="76" spans="1:24" ht="33.75" customHeight="1">
      <c r="A76" s="16"/>
      <c r="B76" s="22"/>
      <c r="C76" s="104" t="s">
        <v>163</v>
      </c>
      <c r="D76" s="105"/>
      <c r="E76" s="106" t="s">
        <v>25</v>
      </c>
      <c r="F76" s="97" t="s">
        <v>164</v>
      </c>
      <c r="G76" s="105"/>
      <c r="H76" s="106" t="s">
        <v>74</v>
      </c>
      <c r="I76" s="106" t="s">
        <v>29</v>
      </c>
      <c r="J76" s="106" t="s">
        <v>63</v>
      </c>
      <c r="K76" s="49"/>
      <c r="L76" s="49">
        <v>3</v>
      </c>
      <c r="M76" s="49"/>
      <c r="N76" s="240"/>
      <c r="O76" s="240"/>
      <c r="P76" s="49"/>
      <c r="Q76" s="49"/>
      <c r="R76" s="240"/>
      <c r="S76" s="240"/>
      <c r="T76" s="48"/>
      <c r="U76" s="46"/>
      <c r="V76" s="47"/>
      <c r="W76" s="48">
        <f aca="true" t="shared" si="2" ref="W76:W94">K76+L76+M76+N76+O76+P76+Q76+R76+S76+T76+U76</f>
        <v>3</v>
      </c>
      <c r="X76" s="21"/>
    </row>
    <row r="77" spans="1:24" ht="33.75" customHeight="1">
      <c r="A77" s="16"/>
      <c r="B77" s="22"/>
      <c r="C77" s="107" t="s">
        <v>135</v>
      </c>
      <c r="D77" s="105" t="s">
        <v>136</v>
      </c>
      <c r="E77" s="108">
        <v>2</v>
      </c>
      <c r="F77" s="109" t="s">
        <v>137</v>
      </c>
      <c r="G77" s="110" t="s">
        <v>138</v>
      </c>
      <c r="H77" s="108" t="s">
        <v>34</v>
      </c>
      <c r="I77" s="108" t="s">
        <v>20</v>
      </c>
      <c r="J77" s="106" t="s">
        <v>63</v>
      </c>
      <c r="K77" s="49">
        <v>2</v>
      </c>
      <c r="L77" s="46"/>
      <c r="M77" s="46">
        <v>1</v>
      </c>
      <c r="N77" s="242"/>
      <c r="O77" s="242"/>
      <c r="P77" s="236"/>
      <c r="Q77" s="46"/>
      <c r="R77" s="242"/>
      <c r="S77" s="242"/>
      <c r="T77" s="48"/>
      <c r="U77" s="46"/>
      <c r="V77" s="46"/>
      <c r="W77" s="48">
        <f t="shared" si="2"/>
        <v>3</v>
      </c>
      <c r="X77" s="21"/>
    </row>
    <row r="78" spans="1:24" ht="33.75" customHeight="1">
      <c r="A78" s="16"/>
      <c r="B78" s="22"/>
      <c r="C78" s="23" t="s">
        <v>728</v>
      </c>
      <c r="D78" s="24"/>
      <c r="E78" s="39" t="s">
        <v>25</v>
      </c>
      <c r="F78" s="51" t="s">
        <v>678</v>
      </c>
      <c r="G78" s="52" t="s">
        <v>679</v>
      </c>
      <c r="H78" s="36" t="s">
        <v>34</v>
      </c>
      <c r="I78" s="28" t="s">
        <v>29</v>
      </c>
      <c r="J78" s="77" t="s">
        <v>156</v>
      </c>
      <c r="K78" s="49"/>
      <c r="L78" s="49"/>
      <c r="M78" s="49"/>
      <c r="N78" s="240"/>
      <c r="O78" s="240"/>
      <c r="P78" s="49"/>
      <c r="Q78" s="49"/>
      <c r="R78" s="240"/>
      <c r="S78" s="240"/>
      <c r="T78" s="48">
        <v>3</v>
      </c>
      <c r="U78" s="46"/>
      <c r="V78" s="47"/>
      <c r="W78" s="48">
        <f t="shared" si="2"/>
        <v>3</v>
      </c>
      <c r="X78" s="21"/>
    </row>
    <row r="79" spans="1:24" ht="33.75" customHeight="1">
      <c r="A79" s="16"/>
      <c r="B79" s="22"/>
      <c r="C79" s="55" t="s">
        <v>774</v>
      </c>
      <c r="D79" s="24"/>
      <c r="E79" s="36" t="s">
        <v>36</v>
      </c>
      <c r="F79" s="299" t="s">
        <v>674</v>
      </c>
      <c r="G79" s="105" t="s">
        <v>675</v>
      </c>
      <c r="H79" s="106" t="s">
        <v>666</v>
      </c>
      <c r="I79" s="106" t="s">
        <v>667</v>
      </c>
      <c r="J79" s="36" t="s">
        <v>668</v>
      </c>
      <c r="K79" s="49"/>
      <c r="L79" s="49"/>
      <c r="M79" s="49"/>
      <c r="N79" s="240"/>
      <c r="O79" s="240"/>
      <c r="P79" s="49"/>
      <c r="Q79" s="49"/>
      <c r="R79" s="240"/>
      <c r="S79" s="240"/>
      <c r="T79" s="48"/>
      <c r="U79" s="46">
        <v>3</v>
      </c>
      <c r="V79" s="47"/>
      <c r="W79" s="48">
        <f t="shared" si="2"/>
        <v>3</v>
      </c>
      <c r="X79" s="21"/>
    </row>
    <row r="80" spans="1:24" ht="33.75" customHeight="1">
      <c r="A80" s="16"/>
      <c r="B80" s="22"/>
      <c r="C80" s="247" t="s">
        <v>500</v>
      </c>
      <c r="D80" s="37"/>
      <c r="E80" s="68" t="s">
        <v>25</v>
      </c>
      <c r="F80" s="248" t="s">
        <v>501</v>
      </c>
      <c r="G80" s="249" t="s">
        <v>502</v>
      </c>
      <c r="H80" s="106" t="s">
        <v>503</v>
      </c>
      <c r="I80" s="106" t="s">
        <v>504</v>
      </c>
      <c r="J80" s="156" t="s">
        <v>505</v>
      </c>
      <c r="K80" s="49"/>
      <c r="L80" s="49"/>
      <c r="M80" s="49"/>
      <c r="N80" s="240"/>
      <c r="O80" s="240"/>
      <c r="P80" s="49"/>
      <c r="Q80" s="49">
        <v>2</v>
      </c>
      <c r="R80" s="240"/>
      <c r="S80" s="240"/>
      <c r="T80" s="48"/>
      <c r="U80" s="46"/>
      <c r="V80" s="47"/>
      <c r="W80" s="48">
        <f t="shared" si="2"/>
        <v>2</v>
      </c>
      <c r="X80" s="21"/>
    </row>
    <row r="81" spans="1:24" ht="33.75" customHeight="1">
      <c r="A81" s="16"/>
      <c r="B81" s="22"/>
      <c r="C81" s="103" t="s">
        <v>492</v>
      </c>
      <c r="D81" s="52" t="s">
        <v>493</v>
      </c>
      <c r="E81" s="57" t="s">
        <v>30</v>
      </c>
      <c r="F81" s="145" t="s">
        <v>494</v>
      </c>
      <c r="G81" s="139" t="s">
        <v>495</v>
      </c>
      <c r="H81" s="146" t="s">
        <v>496</v>
      </c>
      <c r="I81" s="146" t="s">
        <v>496</v>
      </c>
      <c r="J81" s="57" t="s">
        <v>497</v>
      </c>
      <c r="K81" s="49"/>
      <c r="L81" s="49"/>
      <c r="M81" s="49"/>
      <c r="N81" s="240"/>
      <c r="O81" s="240"/>
      <c r="P81" s="49">
        <v>2</v>
      </c>
      <c r="Q81" s="49"/>
      <c r="R81" s="240"/>
      <c r="S81" s="240"/>
      <c r="T81" s="48"/>
      <c r="U81" s="46"/>
      <c r="V81" s="47"/>
      <c r="W81" s="48">
        <f t="shared" si="2"/>
        <v>2</v>
      </c>
      <c r="X81" s="21"/>
    </row>
    <row r="82" spans="1:24" ht="33.75" customHeight="1">
      <c r="A82" s="16"/>
      <c r="B82" s="22"/>
      <c r="C82" s="107" t="s">
        <v>537</v>
      </c>
      <c r="D82" s="105"/>
      <c r="E82" s="108" t="s">
        <v>25</v>
      </c>
      <c r="F82" s="252" t="s">
        <v>538</v>
      </c>
      <c r="G82" s="255" t="s">
        <v>539</v>
      </c>
      <c r="H82" s="254" t="s">
        <v>457</v>
      </c>
      <c r="I82" s="222" t="s">
        <v>457</v>
      </c>
      <c r="J82" s="256" t="s">
        <v>540</v>
      </c>
      <c r="K82" s="49"/>
      <c r="L82" s="49"/>
      <c r="M82" s="49"/>
      <c r="N82" s="240"/>
      <c r="O82" s="240"/>
      <c r="P82" s="49"/>
      <c r="Q82" s="49"/>
      <c r="R82" s="240"/>
      <c r="S82" s="240">
        <v>2</v>
      </c>
      <c r="T82" s="48"/>
      <c r="U82" s="46"/>
      <c r="V82" s="47"/>
      <c r="W82" s="48">
        <f t="shared" si="2"/>
        <v>2</v>
      </c>
      <c r="X82" s="21"/>
    </row>
    <row r="83" spans="1:24" ht="33.75" customHeight="1">
      <c r="A83" s="16"/>
      <c r="B83" s="22"/>
      <c r="C83" s="23" t="s">
        <v>543</v>
      </c>
      <c r="D83" s="37" t="s">
        <v>544</v>
      </c>
      <c r="E83" s="39" t="s">
        <v>25</v>
      </c>
      <c r="F83" s="257" t="s">
        <v>545</v>
      </c>
      <c r="G83" s="136" t="s">
        <v>546</v>
      </c>
      <c r="H83" s="137" t="s">
        <v>547</v>
      </c>
      <c r="I83" s="44" t="s">
        <v>8</v>
      </c>
      <c r="J83" s="29" t="s">
        <v>228</v>
      </c>
      <c r="K83" s="49"/>
      <c r="L83" s="49"/>
      <c r="M83" s="49"/>
      <c r="N83" s="240"/>
      <c r="O83" s="240"/>
      <c r="P83" s="49"/>
      <c r="Q83" s="49"/>
      <c r="R83" s="240">
        <v>2</v>
      </c>
      <c r="S83" s="240"/>
      <c r="T83" s="48"/>
      <c r="U83" s="46"/>
      <c r="V83" s="47"/>
      <c r="W83" s="48">
        <f t="shared" si="2"/>
        <v>2</v>
      </c>
      <c r="X83" s="21"/>
    </row>
    <row r="84" spans="1:24" ht="33.75" customHeight="1">
      <c r="A84" s="16"/>
      <c r="B84" s="22"/>
      <c r="C84" s="103" t="s">
        <v>205</v>
      </c>
      <c r="D84" s="131"/>
      <c r="E84" s="57" t="s">
        <v>25</v>
      </c>
      <c r="F84" s="132" t="s">
        <v>206</v>
      </c>
      <c r="G84" s="58" t="s">
        <v>207</v>
      </c>
      <c r="H84" s="57" t="s">
        <v>208</v>
      </c>
      <c r="I84" s="36" t="s">
        <v>20</v>
      </c>
      <c r="J84" s="57" t="s">
        <v>209</v>
      </c>
      <c r="K84" s="49"/>
      <c r="L84" s="49"/>
      <c r="M84" s="49"/>
      <c r="N84" s="240">
        <v>2</v>
      </c>
      <c r="O84" s="240"/>
      <c r="P84" s="49"/>
      <c r="Q84" s="49"/>
      <c r="R84" s="240"/>
      <c r="S84" s="240"/>
      <c r="T84" s="48"/>
      <c r="U84" s="46"/>
      <c r="V84" s="47"/>
      <c r="W84" s="48">
        <f t="shared" si="2"/>
        <v>2</v>
      </c>
      <c r="X84" s="21"/>
    </row>
    <row r="85" spans="1:24" ht="33.75" customHeight="1">
      <c r="A85" s="16"/>
      <c r="B85" s="22"/>
      <c r="C85" s="59" t="s">
        <v>686</v>
      </c>
      <c r="D85" s="24" t="s">
        <v>687</v>
      </c>
      <c r="E85" s="300">
        <v>2</v>
      </c>
      <c r="F85" s="26" t="s">
        <v>733</v>
      </c>
      <c r="G85" s="27" t="s">
        <v>734</v>
      </c>
      <c r="H85" s="28" t="s">
        <v>735</v>
      </c>
      <c r="I85" s="28" t="s">
        <v>29</v>
      </c>
      <c r="J85" s="307" t="s">
        <v>737</v>
      </c>
      <c r="K85" s="46"/>
      <c r="L85" s="46"/>
      <c r="M85" s="46"/>
      <c r="N85" s="242"/>
      <c r="O85" s="242"/>
      <c r="P85" s="236"/>
      <c r="Q85" s="46"/>
      <c r="R85" s="240"/>
      <c r="S85" s="242"/>
      <c r="T85" s="48"/>
      <c r="U85" s="46">
        <v>1</v>
      </c>
      <c r="V85" s="46"/>
      <c r="W85" s="48">
        <f t="shared" si="2"/>
        <v>1</v>
      </c>
      <c r="X85" s="21"/>
    </row>
    <row r="86" spans="1:24" ht="33.75" customHeight="1">
      <c r="A86" s="16"/>
      <c r="B86" s="22"/>
      <c r="C86" s="98" t="s">
        <v>195</v>
      </c>
      <c r="D86" s="105" t="s">
        <v>297</v>
      </c>
      <c r="E86" s="106" t="s">
        <v>25</v>
      </c>
      <c r="F86" s="127" t="s">
        <v>756</v>
      </c>
      <c r="G86" s="128" t="s">
        <v>757</v>
      </c>
      <c r="H86" s="129" t="s">
        <v>758</v>
      </c>
      <c r="I86" s="129" t="s">
        <v>54</v>
      </c>
      <c r="J86" s="106" t="s">
        <v>63</v>
      </c>
      <c r="K86" s="49"/>
      <c r="L86" s="49"/>
      <c r="M86" s="49"/>
      <c r="N86" s="240"/>
      <c r="O86" s="240"/>
      <c r="P86" s="49"/>
      <c r="Q86" s="49"/>
      <c r="R86" s="240"/>
      <c r="S86" s="240"/>
      <c r="T86" s="48">
        <v>1</v>
      </c>
      <c r="U86" s="46"/>
      <c r="V86" s="47"/>
      <c r="W86" s="48">
        <f t="shared" si="2"/>
        <v>1</v>
      </c>
      <c r="X86" s="21"/>
    </row>
    <row r="87" spans="1:24" ht="33.75" customHeight="1">
      <c r="A87" s="16"/>
      <c r="B87" s="22"/>
      <c r="C87" s="104" t="s">
        <v>135</v>
      </c>
      <c r="D87" s="105" t="s">
        <v>136</v>
      </c>
      <c r="E87" s="106">
        <v>2</v>
      </c>
      <c r="F87" s="51" t="s">
        <v>109</v>
      </c>
      <c r="G87" s="52" t="s">
        <v>110</v>
      </c>
      <c r="H87" s="36" t="s">
        <v>34</v>
      </c>
      <c r="I87" s="106" t="s">
        <v>20</v>
      </c>
      <c r="J87" s="106" t="s">
        <v>63</v>
      </c>
      <c r="K87" s="49"/>
      <c r="L87" s="49">
        <v>1</v>
      </c>
      <c r="M87" s="49"/>
      <c r="N87" s="240"/>
      <c r="O87" s="240"/>
      <c r="P87" s="49"/>
      <c r="Q87" s="49"/>
      <c r="R87" s="240"/>
      <c r="S87" s="240"/>
      <c r="T87" s="48"/>
      <c r="U87" s="46"/>
      <c r="V87" s="47"/>
      <c r="W87" s="48">
        <f t="shared" si="2"/>
        <v>1</v>
      </c>
      <c r="X87" s="21"/>
    </row>
    <row r="88" spans="1:24" ht="33.75" customHeight="1">
      <c r="A88" s="16"/>
      <c r="B88" s="22"/>
      <c r="C88" s="23" t="s">
        <v>139</v>
      </c>
      <c r="D88" s="24" t="s">
        <v>140</v>
      </c>
      <c r="E88" s="39" t="s">
        <v>25</v>
      </c>
      <c r="F88" s="51" t="s">
        <v>109</v>
      </c>
      <c r="G88" s="52" t="s">
        <v>110</v>
      </c>
      <c r="H88" s="36" t="s">
        <v>34</v>
      </c>
      <c r="I88" s="36" t="s">
        <v>34</v>
      </c>
      <c r="J88" s="81" t="s">
        <v>141</v>
      </c>
      <c r="K88" s="49">
        <v>1</v>
      </c>
      <c r="L88" s="46"/>
      <c r="M88" s="46"/>
      <c r="N88" s="242"/>
      <c r="O88" s="242"/>
      <c r="P88" s="236"/>
      <c r="Q88" s="46"/>
      <c r="R88" s="242"/>
      <c r="S88" s="242"/>
      <c r="T88" s="48"/>
      <c r="U88" s="46"/>
      <c r="V88" s="46"/>
      <c r="W88" s="48">
        <f t="shared" si="2"/>
        <v>1</v>
      </c>
      <c r="X88" s="21"/>
    </row>
    <row r="89" spans="1:24" ht="33.75" customHeight="1">
      <c r="A89" s="16"/>
      <c r="B89" s="22"/>
      <c r="C89" s="107" t="s">
        <v>588</v>
      </c>
      <c r="D89" s="105" t="s">
        <v>589</v>
      </c>
      <c r="E89" s="108" t="s">
        <v>25</v>
      </c>
      <c r="F89" s="109" t="s">
        <v>590</v>
      </c>
      <c r="G89" s="110" t="s">
        <v>591</v>
      </c>
      <c r="H89" s="108" t="s">
        <v>301</v>
      </c>
      <c r="I89" s="108" t="s">
        <v>592</v>
      </c>
      <c r="J89" s="77" t="s">
        <v>302</v>
      </c>
      <c r="K89" s="49"/>
      <c r="L89" s="49"/>
      <c r="M89" s="49"/>
      <c r="N89" s="240"/>
      <c r="O89" s="240"/>
      <c r="P89" s="49"/>
      <c r="Q89" s="49"/>
      <c r="R89" s="240"/>
      <c r="S89" s="240">
        <v>1</v>
      </c>
      <c r="T89" s="48"/>
      <c r="U89" s="46"/>
      <c r="V89" s="47"/>
      <c r="W89" s="48">
        <f t="shared" si="2"/>
        <v>1</v>
      </c>
      <c r="X89" s="21"/>
    </row>
    <row r="90" spans="1:24" ht="33.75" customHeight="1">
      <c r="A90" s="16"/>
      <c r="B90" s="22"/>
      <c r="C90" s="107" t="s">
        <v>165</v>
      </c>
      <c r="D90" s="105" t="s">
        <v>166</v>
      </c>
      <c r="E90" s="108" t="s">
        <v>30</v>
      </c>
      <c r="F90" s="109" t="s">
        <v>159</v>
      </c>
      <c r="G90" s="110" t="s">
        <v>160</v>
      </c>
      <c r="H90" s="108" t="s">
        <v>161</v>
      </c>
      <c r="I90" s="108" t="s">
        <v>78</v>
      </c>
      <c r="J90" s="77" t="s">
        <v>77</v>
      </c>
      <c r="K90" s="49"/>
      <c r="L90" s="49"/>
      <c r="M90" s="49"/>
      <c r="N90" s="240"/>
      <c r="O90" s="240"/>
      <c r="P90" s="49"/>
      <c r="Q90" s="49"/>
      <c r="R90" s="240">
        <v>1</v>
      </c>
      <c r="S90" s="240"/>
      <c r="T90" s="48"/>
      <c r="U90" s="46"/>
      <c r="V90" s="47"/>
      <c r="W90" s="48">
        <f t="shared" si="2"/>
        <v>1</v>
      </c>
      <c r="X90" s="21"/>
    </row>
    <row r="91" spans="1:24" ht="33.75" customHeight="1">
      <c r="A91" s="16"/>
      <c r="B91" s="22"/>
      <c r="C91" s="98" t="s">
        <v>555</v>
      </c>
      <c r="D91" s="52" t="s">
        <v>556</v>
      </c>
      <c r="E91" s="53" t="s">
        <v>25</v>
      </c>
      <c r="F91" s="63" t="s">
        <v>716</v>
      </c>
      <c r="G91" s="250"/>
      <c r="H91" s="36" t="s">
        <v>531</v>
      </c>
      <c r="I91" s="36" t="s">
        <v>531</v>
      </c>
      <c r="J91" s="77" t="s">
        <v>645</v>
      </c>
      <c r="K91" s="49"/>
      <c r="L91" s="49"/>
      <c r="M91" s="49"/>
      <c r="N91" s="240"/>
      <c r="O91" s="240"/>
      <c r="P91" s="49"/>
      <c r="Q91" s="49"/>
      <c r="R91" s="240"/>
      <c r="S91" s="240"/>
      <c r="T91" s="48">
        <v>0</v>
      </c>
      <c r="U91" s="46"/>
      <c r="V91" s="47"/>
      <c r="W91" s="48">
        <f t="shared" si="2"/>
        <v>0</v>
      </c>
      <c r="X91" s="21"/>
    </row>
    <row r="92" spans="1:24" ht="33.75" customHeight="1">
      <c r="A92" s="16"/>
      <c r="B92" s="22"/>
      <c r="C92" s="104" t="s">
        <v>550</v>
      </c>
      <c r="D92" s="105" t="s">
        <v>551</v>
      </c>
      <c r="E92" s="263" t="s">
        <v>25</v>
      </c>
      <c r="F92" s="97" t="s">
        <v>552</v>
      </c>
      <c r="G92" s="105" t="s">
        <v>553</v>
      </c>
      <c r="H92" s="106" t="s">
        <v>462</v>
      </c>
      <c r="I92" s="106" t="s">
        <v>462</v>
      </c>
      <c r="J92" s="36" t="s">
        <v>463</v>
      </c>
      <c r="K92" s="49"/>
      <c r="L92" s="49"/>
      <c r="M92" s="49"/>
      <c r="N92" s="240"/>
      <c r="O92" s="240"/>
      <c r="P92" s="49"/>
      <c r="Q92" s="49"/>
      <c r="R92" s="240">
        <v>0</v>
      </c>
      <c r="S92" s="240"/>
      <c r="T92" s="48"/>
      <c r="U92" s="46"/>
      <c r="V92" s="47"/>
      <c r="W92" s="48">
        <f t="shared" si="2"/>
        <v>0</v>
      </c>
      <c r="X92" s="21"/>
    </row>
    <row r="93" spans="1:24" ht="33.75" customHeight="1">
      <c r="A93" s="16"/>
      <c r="B93" s="22"/>
      <c r="C93" s="23" t="s">
        <v>759</v>
      </c>
      <c r="D93" s="24" t="s">
        <v>653</v>
      </c>
      <c r="E93" s="39" t="s">
        <v>25</v>
      </c>
      <c r="F93" s="51" t="s">
        <v>678</v>
      </c>
      <c r="G93" s="52" t="s">
        <v>679</v>
      </c>
      <c r="H93" s="36" t="s">
        <v>34</v>
      </c>
      <c r="I93" s="28" t="s">
        <v>34</v>
      </c>
      <c r="J93" s="77" t="s">
        <v>156</v>
      </c>
      <c r="K93" s="49"/>
      <c r="L93" s="49"/>
      <c r="M93" s="49"/>
      <c r="N93" s="240"/>
      <c r="O93" s="240"/>
      <c r="P93" s="49"/>
      <c r="Q93" s="49"/>
      <c r="R93" s="240"/>
      <c r="S93" s="240"/>
      <c r="T93" s="48">
        <v>0</v>
      </c>
      <c r="U93" s="46"/>
      <c r="V93" s="47"/>
      <c r="W93" s="48">
        <f t="shared" si="2"/>
        <v>0</v>
      </c>
      <c r="X93" s="21"/>
    </row>
    <row r="94" spans="1:24" ht="33.75" customHeight="1">
      <c r="A94" s="16"/>
      <c r="B94" s="22"/>
      <c r="C94" s="107" t="s">
        <v>481</v>
      </c>
      <c r="D94" s="105" t="s">
        <v>482</v>
      </c>
      <c r="E94" s="108">
        <v>3</v>
      </c>
      <c r="F94" s="109" t="s">
        <v>211</v>
      </c>
      <c r="G94" s="110" t="s">
        <v>212</v>
      </c>
      <c r="H94" s="108" t="s">
        <v>122</v>
      </c>
      <c r="I94" s="108" t="s">
        <v>122</v>
      </c>
      <c r="J94" s="77" t="s">
        <v>77</v>
      </c>
      <c r="K94" s="49"/>
      <c r="L94" s="49"/>
      <c r="M94" s="49"/>
      <c r="N94" s="240"/>
      <c r="O94" s="240"/>
      <c r="P94" s="49">
        <v>0</v>
      </c>
      <c r="Q94" s="49"/>
      <c r="R94" s="240"/>
      <c r="S94" s="240"/>
      <c r="T94" s="48"/>
      <c r="U94" s="46"/>
      <c r="V94" s="47"/>
      <c r="W94" s="48">
        <f t="shared" si="2"/>
        <v>0</v>
      </c>
      <c r="X94" s="21"/>
    </row>
  </sheetData>
  <sheetProtection/>
  <protectedRanges>
    <protectedRange sqref="I12:I31" name="Диапазон1_3_1_1_1_1_1_4_1_1_3_2_1_1_2"/>
    <protectedRange sqref="J37" name="Диапазон1_3_1_1_3_11_1_1_3_1_1_2_1_3_2_3_4_1_3_2_1_1"/>
    <protectedRange sqref="J39" name="Диапазон1_3_1_1_3_11_1_1_3_1_3_1_1_1_1_4_2_2_2_2_2_1_2_1_1_6"/>
    <protectedRange sqref="J48" name="Диапазон1_3_1_1_3_11_1_1_3_1_1_2_1_3_2_3_4_1_3_1_1_9"/>
    <protectedRange sqref="J49" name="Диапазон1_3_1_1_3_11_1_1_3_1_1_2_1_3_2_3_4_1_3_1_1_3"/>
    <protectedRange sqref="J53:J54" name="Диапазон1_3_1_1_3_11_1_1_3_1_1_2_1_3_2_3_4_1_3_1_1_2"/>
    <protectedRange sqref="J52" name="Диапазон1_3_1_1_3_11_1_1_3_1_1_2_1_3_2_3_4_1_3_1_1_6"/>
    <protectedRange sqref="J55" name="Диапазон1_3_1_1_3_11_1_1_3_1_1_2_1_3_2_3_4_1_3_1_1_3_1"/>
    <protectedRange sqref="J51" name="Диапазон1_3_1_1_3_11_1_1_3_1_3_1_1_1_1_4_2_2_2_2_2_1_2_2_1"/>
    <protectedRange sqref="I61" name="Диапазон1_3_1_1_1_1_1_4_6_1_1_1"/>
    <protectedRange sqref="J73" name="Диапазон1_3_1_1_3_11_1_1_3_1_1_2_1_3_2_3_4_1_3_1_1_5"/>
    <protectedRange sqref="J83" name="Диапазон1_3_1_1_3_11_1_1_3_1_3_1_1_1_1_4_2_2_2_2_2_1_2_2_1_1"/>
    <protectedRange sqref="J90" name="Диапазон1_3_1_1_3_11_1_1_3_1_1_2_1_3_2_3_4_1_3_1_1_7"/>
  </protectedRanges>
  <mergeCells count="29">
    <mergeCell ref="E9:E11"/>
    <mergeCell ref="F9:F11"/>
    <mergeCell ref="A2:X2"/>
    <mergeCell ref="A3:X3"/>
    <mergeCell ref="A4:X4"/>
    <mergeCell ref="A5:X5"/>
    <mergeCell ref="A6:X6"/>
    <mergeCell ref="A7:W7"/>
    <mergeCell ref="A9:A11"/>
    <mergeCell ref="B9:B11"/>
    <mergeCell ref="C9:C11"/>
    <mergeCell ref="D9:D11"/>
    <mergeCell ref="G9:G11"/>
    <mergeCell ref="H9:H11"/>
    <mergeCell ref="W9:W11"/>
    <mergeCell ref="X9:X11"/>
    <mergeCell ref="I9:I11"/>
    <mergeCell ref="J9:J11"/>
    <mergeCell ref="N9:O9"/>
    <mergeCell ref="N10:O10"/>
    <mergeCell ref="L10:M10"/>
    <mergeCell ref="K9:M9"/>
    <mergeCell ref="V9:V11"/>
    <mergeCell ref="P9:Q9"/>
    <mergeCell ref="P10:Q10"/>
    <mergeCell ref="R9:S9"/>
    <mergeCell ref="R10:S10"/>
    <mergeCell ref="T9:U9"/>
    <mergeCell ref="T10:U10"/>
  </mergeCells>
  <conditionalFormatting sqref="F21:G21 F16:G16">
    <cfRule type="expression" priority="1" dxfId="0" stopIfTrue="1">
      <formula>AND(COUNTIF($G$16:$H$16,F16)&gt;1,NOT(ISBLANK(F16)))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2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view="pageBreakPreview" zoomScaleSheetLayoutView="100" zoomScalePageLayoutView="0" workbookViewId="0" topLeftCell="A2">
      <selection activeCell="O13" sqref="O13"/>
    </sheetView>
  </sheetViews>
  <sheetFormatPr defaultColWidth="9.00390625" defaultRowHeight="12.75"/>
  <cols>
    <col min="1" max="1" width="5.125" style="6" customWidth="1"/>
    <col min="2" max="2" width="3.625" style="6" hidden="1" customWidth="1"/>
    <col min="3" max="3" width="21.125" style="7" customWidth="1"/>
    <col min="4" max="4" width="8.125" style="7" hidden="1" customWidth="1"/>
    <col min="5" max="5" width="5.875" style="7" customWidth="1"/>
    <col min="6" max="6" width="35.125" style="7" customWidth="1"/>
    <col min="7" max="7" width="9.375" style="7" hidden="1" customWidth="1"/>
    <col min="8" max="8" width="16.125" style="14" hidden="1" customWidth="1"/>
    <col min="9" max="9" width="14.75390625" style="14" hidden="1" customWidth="1"/>
    <col min="10" max="10" width="24.625" style="1" customWidth="1"/>
    <col min="11" max="12" width="8.375" style="1" customWidth="1"/>
    <col min="13" max="15" width="11.125" style="1" customWidth="1"/>
    <col min="16" max="16" width="9.875" style="1" customWidth="1"/>
    <col min="17" max="17" width="12.25390625" style="1" customWidth="1"/>
    <col min="18" max="18" width="9.625" style="1" customWidth="1"/>
    <col min="19" max="19" width="7.625" style="7" hidden="1" customWidth="1"/>
    <col min="20" max="16384" width="9.125" style="7" customWidth="1"/>
  </cols>
  <sheetData>
    <row r="1" spans="1:18" s="5" customFormat="1" ht="21" customHeight="1" hidden="1">
      <c r="A1" s="2" t="s">
        <v>12</v>
      </c>
      <c r="B1" s="3"/>
      <c r="C1" s="4"/>
      <c r="D1" s="3" t="s">
        <v>13</v>
      </c>
      <c r="E1" s="4"/>
      <c r="F1" s="4"/>
      <c r="G1" s="3" t="s">
        <v>14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2" ht="48.75" customHeight="1">
      <c r="A2" s="332" t="s">
        <v>48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6"/>
      <c r="U2" s="6"/>
      <c r="V2" s="6"/>
    </row>
    <row r="3" spans="1:22" s="9" customFormat="1" ht="14.25" customHeight="1">
      <c r="A3" s="333" t="s">
        <v>32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8"/>
      <c r="U3" s="8"/>
      <c r="V3" s="8"/>
    </row>
    <row r="4" spans="1:19" s="10" customFormat="1" ht="18.75" customHeight="1" hidden="1">
      <c r="A4" s="334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s="10" customFormat="1" ht="12.75">
      <c r="A5" s="334" t="s">
        <v>144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10" customFormat="1" ht="12.75" customHeight="1" hidden="1">
      <c r="A6" s="334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</row>
    <row r="7" spans="1:18" s="10" customFormat="1" ht="9" customHeight="1">
      <c r="A7" s="335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</row>
    <row r="8" spans="1:27" s="11" customFormat="1" ht="15" customHeight="1">
      <c r="A8" s="111" t="s">
        <v>147</v>
      </c>
      <c r="B8" s="14"/>
      <c r="C8" s="15"/>
      <c r="D8" s="17"/>
      <c r="E8" s="18"/>
      <c r="F8" s="17"/>
      <c r="G8" s="19"/>
      <c r="H8" s="19"/>
      <c r="I8" s="20"/>
      <c r="J8" s="13"/>
      <c r="K8" s="13"/>
      <c r="L8" s="13"/>
      <c r="M8" s="13"/>
      <c r="N8" s="13"/>
      <c r="O8" s="13"/>
      <c r="P8" s="13"/>
      <c r="Q8" s="13"/>
      <c r="R8" s="13"/>
      <c r="S8" s="12"/>
      <c r="T8" s="12"/>
      <c r="U8" s="12"/>
      <c r="V8" s="12"/>
      <c r="W8" s="13"/>
      <c r="X8" s="13"/>
      <c r="Y8" s="13"/>
      <c r="Z8" s="13"/>
      <c r="AA8" s="13"/>
    </row>
    <row r="9" spans="1:19" ht="15" customHeight="1">
      <c r="A9" s="337" t="s">
        <v>33</v>
      </c>
      <c r="B9" s="328" t="s">
        <v>15</v>
      </c>
      <c r="C9" s="327" t="s">
        <v>16</v>
      </c>
      <c r="D9" s="327" t="s">
        <v>21</v>
      </c>
      <c r="E9" s="328" t="s">
        <v>22</v>
      </c>
      <c r="F9" s="327" t="s">
        <v>17</v>
      </c>
      <c r="G9" s="327" t="s">
        <v>21</v>
      </c>
      <c r="H9" s="327" t="s">
        <v>23</v>
      </c>
      <c r="I9" s="327" t="s">
        <v>19</v>
      </c>
      <c r="J9" s="327" t="s">
        <v>24</v>
      </c>
      <c r="K9" s="327" t="s">
        <v>27</v>
      </c>
      <c r="L9" s="327"/>
      <c r="M9" s="21" t="s">
        <v>194</v>
      </c>
      <c r="N9" s="329" t="s">
        <v>526</v>
      </c>
      <c r="O9" s="21" t="s">
        <v>619</v>
      </c>
      <c r="P9" s="329" t="s">
        <v>775</v>
      </c>
      <c r="Q9" s="329" t="s">
        <v>782</v>
      </c>
      <c r="R9" s="329" t="s">
        <v>446</v>
      </c>
      <c r="S9" s="327" t="s">
        <v>18</v>
      </c>
    </row>
    <row r="10" spans="1:19" ht="19.5" customHeight="1">
      <c r="A10" s="337"/>
      <c r="B10" s="328"/>
      <c r="C10" s="327"/>
      <c r="D10" s="327"/>
      <c r="E10" s="328"/>
      <c r="F10" s="327"/>
      <c r="G10" s="327"/>
      <c r="H10" s="327"/>
      <c r="I10" s="327"/>
      <c r="J10" s="327"/>
      <c r="K10" s="122" t="s">
        <v>171</v>
      </c>
      <c r="L10" s="122" t="s">
        <v>174</v>
      </c>
      <c r="M10" s="122" t="s">
        <v>785</v>
      </c>
      <c r="N10" s="330"/>
      <c r="O10" s="122" t="s">
        <v>788</v>
      </c>
      <c r="P10" s="330"/>
      <c r="Q10" s="284"/>
      <c r="R10" s="330"/>
      <c r="S10" s="327"/>
    </row>
    <row r="11" spans="1:19" ht="19.5" customHeight="1">
      <c r="A11" s="337"/>
      <c r="B11" s="328"/>
      <c r="C11" s="327"/>
      <c r="D11" s="327"/>
      <c r="E11" s="328"/>
      <c r="F11" s="327"/>
      <c r="G11" s="327"/>
      <c r="H11" s="327"/>
      <c r="I11" s="327"/>
      <c r="J11" s="327"/>
      <c r="K11" s="121" t="s">
        <v>173</v>
      </c>
      <c r="L11" s="121" t="s">
        <v>173</v>
      </c>
      <c r="M11" s="121" t="s">
        <v>173</v>
      </c>
      <c r="N11" s="331"/>
      <c r="O11" s="21" t="s">
        <v>620</v>
      </c>
      <c r="P11" s="331"/>
      <c r="Q11" s="161"/>
      <c r="R11" s="331"/>
      <c r="S11" s="327"/>
    </row>
    <row r="12" spans="1:19" ht="33.75" customHeight="1">
      <c r="A12" s="16"/>
      <c r="B12" s="22"/>
      <c r="C12" s="23" t="s">
        <v>39</v>
      </c>
      <c r="D12" s="37" t="s">
        <v>40</v>
      </c>
      <c r="E12" s="39">
        <v>3</v>
      </c>
      <c r="F12" s="109" t="s">
        <v>41</v>
      </c>
      <c r="G12" s="69" t="s">
        <v>42</v>
      </c>
      <c r="H12" s="41" t="s">
        <v>43</v>
      </c>
      <c r="I12" s="44" t="s">
        <v>8</v>
      </c>
      <c r="J12" s="29" t="s">
        <v>228</v>
      </c>
      <c r="K12" s="49"/>
      <c r="L12" s="49"/>
      <c r="M12" s="49">
        <v>6</v>
      </c>
      <c r="N12" s="49"/>
      <c r="O12" s="49"/>
      <c r="P12" s="46">
        <v>6</v>
      </c>
      <c r="Q12" s="47"/>
      <c r="R12" s="48">
        <f aca="true" t="shared" si="0" ref="R12:R49">K12+L12+M12+N12+O12+P12</f>
        <v>12</v>
      </c>
      <c r="S12" s="21"/>
    </row>
    <row r="13" spans="1:19" ht="33.75" customHeight="1">
      <c r="A13" s="16"/>
      <c r="B13" s="22"/>
      <c r="C13" s="104" t="s">
        <v>636</v>
      </c>
      <c r="D13" s="105" t="s">
        <v>637</v>
      </c>
      <c r="E13" s="106" t="s">
        <v>522</v>
      </c>
      <c r="F13" s="97" t="s">
        <v>680</v>
      </c>
      <c r="G13" s="105" t="s">
        <v>681</v>
      </c>
      <c r="H13" s="108" t="s">
        <v>682</v>
      </c>
      <c r="I13" s="108" t="s">
        <v>641</v>
      </c>
      <c r="J13" s="254" t="s">
        <v>642</v>
      </c>
      <c r="K13" s="49"/>
      <c r="L13" s="45"/>
      <c r="M13" s="45"/>
      <c r="N13" s="45"/>
      <c r="O13" s="45"/>
      <c r="P13" s="48">
        <v>11</v>
      </c>
      <c r="Q13" s="47"/>
      <c r="R13" s="48">
        <f t="shared" si="0"/>
        <v>11</v>
      </c>
      <c r="S13" s="21"/>
    </row>
    <row r="14" spans="1:19" ht="33.75" customHeight="1">
      <c r="A14" s="16"/>
      <c r="B14" s="22"/>
      <c r="C14" s="98" t="s">
        <v>776</v>
      </c>
      <c r="D14" s="52"/>
      <c r="E14" s="53" t="s">
        <v>25</v>
      </c>
      <c r="F14" s="63" t="s">
        <v>709</v>
      </c>
      <c r="G14" s="250"/>
      <c r="H14" s="36" t="s">
        <v>531</v>
      </c>
      <c r="I14" s="36" t="s">
        <v>531</v>
      </c>
      <c r="J14" s="77" t="s">
        <v>645</v>
      </c>
      <c r="K14" s="49"/>
      <c r="L14" s="49"/>
      <c r="M14" s="49"/>
      <c r="N14" s="49"/>
      <c r="O14" s="49"/>
      <c r="P14" s="46">
        <v>10</v>
      </c>
      <c r="Q14" s="47"/>
      <c r="R14" s="48">
        <f t="shared" si="0"/>
        <v>10</v>
      </c>
      <c r="S14" s="21"/>
    </row>
    <row r="15" spans="1:19" ht="33.75" customHeight="1">
      <c r="A15" s="16"/>
      <c r="B15" s="22"/>
      <c r="C15" s="107" t="s">
        <v>247</v>
      </c>
      <c r="D15" s="110" t="s">
        <v>37</v>
      </c>
      <c r="E15" s="108" t="s">
        <v>30</v>
      </c>
      <c r="F15" s="109" t="s">
        <v>248</v>
      </c>
      <c r="G15" s="110" t="s">
        <v>249</v>
      </c>
      <c r="H15" s="108" t="s">
        <v>250</v>
      </c>
      <c r="I15" s="108" t="s">
        <v>179</v>
      </c>
      <c r="J15" s="77" t="s">
        <v>186</v>
      </c>
      <c r="K15" s="49"/>
      <c r="L15" s="45"/>
      <c r="M15" s="48">
        <v>7</v>
      </c>
      <c r="N15" s="48">
        <v>3</v>
      </c>
      <c r="O15" s="48"/>
      <c r="P15" s="48"/>
      <c r="Q15" s="46"/>
      <c r="R15" s="48">
        <f t="shared" si="0"/>
        <v>10</v>
      </c>
      <c r="S15" s="21"/>
    </row>
    <row r="16" spans="1:19" ht="33.75" customHeight="1">
      <c r="A16" s="16"/>
      <c r="B16" s="22"/>
      <c r="C16" s="104" t="s">
        <v>135</v>
      </c>
      <c r="D16" s="105" t="s">
        <v>136</v>
      </c>
      <c r="E16" s="106" t="s">
        <v>25</v>
      </c>
      <c r="F16" s="97" t="s">
        <v>430</v>
      </c>
      <c r="G16" s="105" t="s">
        <v>431</v>
      </c>
      <c r="H16" s="108" t="s">
        <v>432</v>
      </c>
      <c r="I16" s="108" t="s">
        <v>20</v>
      </c>
      <c r="J16" s="106" t="s">
        <v>63</v>
      </c>
      <c r="K16" s="49"/>
      <c r="L16" s="45"/>
      <c r="M16" s="45"/>
      <c r="N16" s="45"/>
      <c r="O16" s="45"/>
      <c r="P16" s="48">
        <v>9</v>
      </c>
      <c r="Q16" s="47"/>
      <c r="R16" s="48">
        <f t="shared" si="0"/>
        <v>9</v>
      </c>
      <c r="S16" s="21"/>
    </row>
    <row r="17" spans="1:19" ht="33.75" customHeight="1">
      <c r="A17" s="16"/>
      <c r="B17" s="22"/>
      <c r="C17" s="98" t="s">
        <v>509</v>
      </c>
      <c r="D17" s="52"/>
      <c r="E17" s="53" t="s">
        <v>25</v>
      </c>
      <c r="F17" s="40" t="s">
        <v>489</v>
      </c>
      <c r="G17" s="231" t="s">
        <v>490</v>
      </c>
      <c r="H17" s="178" t="s">
        <v>328</v>
      </c>
      <c r="I17" s="178" t="s">
        <v>328</v>
      </c>
      <c r="J17" s="143" t="s">
        <v>491</v>
      </c>
      <c r="K17" s="49"/>
      <c r="L17" s="45"/>
      <c r="M17" s="45"/>
      <c r="N17" s="45"/>
      <c r="O17" s="45"/>
      <c r="P17" s="48">
        <v>8</v>
      </c>
      <c r="Q17" s="315"/>
      <c r="R17" s="48">
        <f t="shared" si="0"/>
        <v>8</v>
      </c>
      <c r="S17" s="21"/>
    </row>
    <row r="18" spans="1:19" ht="33.75" customHeight="1">
      <c r="A18" s="16"/>
      <c r="B18" s="22"/>
      <c r="C18" s="98" t="s">
        <v>760</v>
      </c>
      <c r="D18" s="52" t="s">
        <v>761</v>
      </c>
      <c r="E18" s="53">
        <v>3</v>
      </c>
      <c r="F18" s="297" t="s">
        <v>762</v>
      </c>
      <c r="G18" s="105" t="s">
        <v>763</v>
      </c>
      <c r="H18" s="140" t="s">
        <v>764</v>
      </c>
      <c r="I18" s="140" t="s">
        <v>765</v>
      </c>
      <c r="J18" s="279" t="s">
        <v>635</v>
      </c>
      <c r="K18" s="49"/>
      <c r="L18" s="49"/>
      <c r="M18" s="49"/>
      <c r="N18" s="49"/>
      <c r="O18" s="49"/>
      <c r="P18" s="48">
        <v>7</v>
      </c>
      <c r="Q18" s="47"/>
      <c r="R18" s="48">
        <f t="shared" si="0"/>
        <v>7</v>
      </c>
      <c r="S18" s="21"/>
    </row>
    <row r="19" spans="1:19" ht="33.75" customHeight="1">
      <c r="A19" s="16"/>
      <c r="B19" s="22"/>
      <c r="C19" s="98" t="s">
        <v>593</v>
      </c>
      <c r="D19" s="52"/>
      <c r="E19" s="53" t="s">
        <v>25</v>
      </c>
      <c r="F19" s="40" t="s">
        <v>489</v>
      </c>
      <c r="G19" s="231" t="s">
        <v>490</v>
      </c>
      <c r="H19" s="178" t="s">
        <v>328</v>
      </c>
      <c r="I19" s="178" t="s">
        <v>328</v>
      </c>
      <c r="J19" s="143" t="s">
        <v>491</v>
      </c>
      <c r="K19" s="49"/>
      <c r="L19" s="49"/>
      <c r="M19" s="49"/>
      <c r="N19" s="49"/>
      <c r="O19" s="49">
        <v>5</v>
      </c>
      <c r="P19" s="48"/>
      <c r="Q19" s="47"/>
      <c r="R19" s="48">
        <f t="shared" si="0"/>
        <v>5</v>
      </c>
      <c r="S19" s="21"/>
    </row>
    <row r="20" spans="1:19" ht="33.75" customHeight="1">
      <c r="A20" s="16"/>
      <c r="B20" s="22"/>
      <c r="C20" s="104" t="s">
        <v>622</v>
      </c>
      <c r="D20" s="105" t="s">
        <v>623</v>
      </c>
      <c r="E20" s="106" t="s">
        <v>30</v>
      </c>
      <c r="F20" s="97" t="s">
        <v>767</v>
      </c>
      <c r="G20" s="105" t="s">
        <v>768</v>
      </c>
      <c r="H20" s="108" t="s">
        <v>626</v>
      </c>
      <c r="I20" s="108" t="s">
        <v>634</v>
      </c>
      <c r="J20" s="160" t="s">
        <v>635</v>
      </c>
      <c r="K20" s="49"/>
      <c r="L20" s="49"/>
      <c r="M20" s="49"/>
      <c r="N20" s="49"/>
      <c r="O20" s="49"/>
      <c r="P20" s="48">
        <v>5</v>
      </c>
      <c r="Q20" s="47"/>
      <c r="R20" s="48">
        <f t="shared" si="0"/>
        <v>5</v>
      </c>
      <c r="S20" s="21"/>
    </row>
    <row r="21" spans="1:19" ht="33.75" customHeight="1">
      <c r="A21" s="16"/>
      <c r="B21" s="22"/>
      <c r="C21" s="107" t="s">
        <v>235</v>
      </c>
      <c r="D21" s="110" t="s">
        <v>236</v>
      </c>
      <c r="E21" s="141" t="s">
        <v>25</v>
      </c>
      <c r="F21" s="109" t="s">
        <v>237</v>
      </c>
      <c r="G21" s="110" t="s">
        <v>238</v>
      </c>
      <c r="H21" s="108" t="s">
        <v>239</v>
      </c>
      <c r="I21" s="142" t="s">
        <v>240</v>
      </c>
      <c r="J21" s="143" t="s">
        <v>241</v>
      </c>
      <c r="K21" s="49"/>
      <c r="L21" s="49"/>
      <c r="M21" s="49">
        <v>5</v>
      </c>
      <c r="N21" s="49"/>
      <c r="O21" s="49"/>
      <c r="P21" s="48"/>
      <c r="Q21" s="47"/>
      <c r="R21" s="48">
        <f t="shared" si="0"/>
        <v>5</v>
      </c>
      <c r="S21" s="21"/>
    </row>
    <row r="22" spans="1:19" ht="33.75" customHeight="1">
      <c r="A22" s="16"/>
      <c r="B22" s="22"/>
      <c r="C22" s="55" t="s">
        <v>777</v>
      </c>
      <c r="D22" s="24"/>
      <c r="E22" s="36" t="s">
        <v>30</v>
      </c>
      <c r="F22" s="299" t="s">
        <v>726</v>
      </c>
      <c r="G22" s="52" t="s">
        <v>727</v>
      </c>
      <c r="H22" s="36" t="s">
        <v>666</v>
      </c>
      <c r="I22" s="106" t="s">
        <v>667</v>
      </c>
      <c r="J22" s="36" t="s">
        <v>668</v>
      </c>
      <c r="K22" s="49"/>
      <c r="L22" s="49"/>
      <c r="M22" s="49"/>
      <c r="N22" s="49"/>
      <c r="O22" s="49"/>
      <c r="P22" s="48">
        <v>4</v>
      </c>
      <c r="Q22" s="47"/>
      <c r="R22" s="48">
        <f t="shared" si="0"/>
        <v>4</v>
      </c>
      <c r="S22" s="21"/>
    </row>
    <row r="23" spans="1:19" ht="33.75" customHeight="1">
      <c r="A23" s="16"/>
      <c r="B23" s="22"/>
      <c r="C23" s="103" t="s">
        <v>251</v>
      </c>
      <c r="D23" s="131" t="s">
        <v>252</v>
      </c>
      <c r="E23" s="57" t="s">
        <v>25</v>
      </c>
      <c r="F23" s="109" t="s">
        <v>253</v>
      </c>
      <c r="G23" s="148" t="s">
        <v>254</v>
      </c>
      <c r="H23" s="140" t="s">
        <v>255</v>
      </c>
      <c r="I23" s="140" t="s">
        <v>240</v>
      </c>
      <c r="J23" s="149" t="s">
        <v>256</v>
      </c>
      <c r="K23" s="49"/>
      <c r="L23" s="49"/>
      <c r="M23" s="46">
        <v>4</v>
      </c>
      <c r="N23" s="49"/>
      <c r="O23" s="49"/>
      <c r="P23" s="48"/>
      <c r="Q23" s="47"/>
      <c r="R23" s="48">
        <f t="shared" si="0"/>
        <v>4</v>
      </c>
      <c r="S23" s="21"/>
    </row>
    <row r="24" spans="1:19" ht="33.75" customHeight="1">
      <c r="A24" s="16"/>
      <c r="B24" s="22"/>
      <c r="C24" s="107" t="s">
        <v>594</v>
      </c>
      <c r="D24" s="110" t="s">
        <v>595</v>
      </c>
      <c r="E24" s="108">
        <v>2</v>
      </c>
      <c r="F24" s="109" t="s">
        <v>596</v>
      </c>
      <c r="G24" s="110" t="s">
        <v>597</v>
      </c>
      <c r="H24" s="108" t="s">
        <v>598</v>
      </c>
      <c r="I24" s="108" t="s">
        <v>599</v>
      </c>
      <c r="J24" s="141" t="s">
        <v>600</v>
      </c>
      <c r="K24" s="49"/>
      <c r="L24" s="49"/>
      <c r="M24" s="49"/>
      <c r="N24" s="49"/>
      <c r="O24" s="49">
        <v>4</v>
      </c>
      <c r="P24" s="48"/>
      <c r="Q24" s="47"/>
      <c r="R24" s="48">
        <f t="shared" si="0"/>
        <v>4</v>
      </c>
      <c r="S24" s="21"/>
    </row>
    <row r="25" spans="1:19" ht="33.75" customHeight="1">
      <c r="A25" s="16"/>
      <c r="B25" s="22"/>
      <c r="C25" s="107" t="s">
        <v>601</v>
      </c>
      <c r="D25" s="131" t="s">
        <v>602</v>
      </c>
      <c r="E25" s="57" t="s">
        <v>25</v>
      </c>
      <c r="F25" s="152" t="s">
        <v>603</v>
      </c>
      <c r="G25" s="281" t="s">
        <v>604</v>
      </c>
      <c r="H25" s="77" t="s">
        <v>598</v>
      </c>
      <c r="I25" s="222" t="s">
        <v>599</v>
      </c>
      <c r="J25" s="141" t="s">
        <v>491</v>
      </c>
      <c r="K25" s="49"/>
      <c r="L25" s="49"/>
      <c r="M25" s="49"/>
      <c r="N25" s="49"/>
      <c r="O25" s="49">
        <v>3</v>
      </c>
      <c r="P25" s="48"/>
      <c r="Q25" s="47"/>
      <c r="R25" s="48">
        <f t="shared" si="0"/>
        <v>3</v>
      </c>
      <c r="S25" s="21"/>
    </row>
    <row r="26" spans="1:19" ht="33.75" customHeight="1">
      <c r="A26" s="16"/>
      <c r="B26" s="22"/>
      <c r="C26" s="98" t="s">
        <v>769</v>
      </c>
      <c r="D26" s="52"/>
      <c r="E26" s="53" t="s">
        <v>25</v>
      </c>
      <c r="F26" s="63" t="s">
        <v>770</v>
      </c>
      <c r="G26" s="250" t="s">
        <v>771</v>
      </c>
      <c r="H26" s="106" t="s">
        <v>772</v>
      </c>
      <c r="I26" s="106" t="s">
        <v>772</v>
      </c>
      <c r="J26" s="106" t="s">
        <v>63</v>
      </c>
      <c r="K26" s="49"/>
      <c r="L26" s="49"/>
      <c r="M26" s="49"/>
      <c r="N26" s="49"/>
      <c r="O26" s="49"/>
      <c r="P26" s="48">
        <v>3</v>
      </c>
      <c r="Q26" s="47"/>
      <c r="R26" s="48">
        <f t="shared" si="0"/>
        <v>3</v>
      </c>
      <c r="S26" s="21"/>
    </row>
    <row r="27" spans="1:19" ht="33.75" customHeight="1">
      <c r="A27" s="16"/>
      <c r="B27" s="22"/>
      <c r="C27" s="123" t="s">
        <v>175</v>
      </c>
      <c r="D27" s="105" t="s">
        <v>176</v>
      </c>
      <c r="E27" s="124" t="s">
        <v>25</v>
      </c>
      <c r="F27" s="97" t="s">
        <v>177</v>
      </c>
      <c r="G27" s="105" t="s">
        <v>178</v>
      </c>
      <c r="H27" s="36" t="s">
        <v>179</v>
      </c>
      <c r="I27" s="42" t="s">
        <v>179</v>
      </c>
      <c r="J27" s="36" t="s">
        <v>180</v>
      </c>
      <c r="K27" s="49"/>
      <c r="L27" s="46">
        <v>3</v>
      </c>
      <c r="M27" s="46"/>
      <c r="N27" s="46"/>
      <c r="O27" s="46"/>
      <c r="P27" s="48"/>
      <c r="Q27" s="47"/>
      <c r="R27" s="48">
        <f t="shared" si="0"/>
        <v>3</v>
      </c>
      <c r="S27" s="21"/>
    </row>
    <row r="28" spans="1:19" ht="33.75" customHeight="1">
      <c r="A28" s="16"/>
      <c r="B28" s="22"/>
      <c r="C28" s="59" t="s">
        <v>148</v>
      </c>
      <c r="D28" s="112" t="s">
        <v>149</v>
      </c>
      <c r="E28" s="113">
        <v>2</v>
      </c>
      <c r="F28" s="114" t="s">
        <v>150</v>
      </c>
      <c r="G28" s="115" t="s">
        <v>151</v>
      </c>
      <c r="H28" s="116" t="s">
        <v>152</v>
      </c>
      <c r="I28" s="116" t="s">
        <v>152</v>
      </c>
      <c r="J28" s="106" t="s">
        <v>153</v>
      </c>
      <c r="K28" s="46">
        <v>3</v>
      </c>
      <c r="L28" s="49"/>
      <c r="M28" s="49"/>
      <c r="N28" s="49"/>
      <c r="O28" s="49"/>
      <c r="P28" s="48"/>
      <c r="Q28" s="47"/>
      <c r="R28" s="48">
        <f t="shared" si="0"/>
        <v>3</v>
      </c>
      <c r="S28" s="21"/>
    </row>
    <row r="29" spans="1:19" ht="33.75" customHeight="1">
      <c r="A29" s="16"/>
      <c r="B29" s="22"/>
      <c r="C29" s="104" t="s">
        <v>94</v>
      </c>
      <c r="D29" s="52" t="s">
        <v>95</v>
      </c>
      <c r="E29" s="36" t="s">
        <v>30</v>
      </c>
      <c r="F29" s="97" t="s">
        <v>134</v>
      </c>
      <c r="G29" s="105" t="s">
        <v>97</v>
      </c>
      <c r="H29" s="36" t="s">
        <v>98</v>
      </c>
      <c r="I29" s="36" t="s">
        <v>74</v>
      </c>
      <c r="J29" s="106" t="s">
        <v>63</v>
      </c>
      <c r="K29" s="49"/>
      <c r="L29" s="49"/>
      <c r="M29" s="49">
        <v>3</v>
      </c>
      <c r="N29" s="49">
        <v>0</v>
      </c>
      <c r="O29" s="49"/>
      <c r="P29" s="48">
        <v>0</v>
      </c>
      <c r="Q29" s="47"/>
      <c r="R29" s="48">
        <f t="shared" si="0"/>
        <v>3</v>
      </c>
      <c r="S29" s="21"/>
    </row>
    <row r="30" spans="1:19" ht="33.75" customHeight="1">
      <c r="A30" s="16"/>
      <c r="B30" s="22"/>
      <c r="C30" s="98" t="s">
        <v>506</v>
      </c>
      <c r="D30" s="31" t="s">
        <v>507</v>
      </c>
      <c r="E30" s="148" t="s">
        <v>508</v>
      </c>
      <c r="F30" s="40" t="s">
        <v>489</v>
      </c>
      <c r="G30" s="231" t="s">
        <v>490</v>
      </c>
      <c r="H30" s="178" t="s">
        <v>328</v>
      </c>
      <c r="I30" s="178" t="s">
        <v>328</v>
      </c>
      <c r="J30" s="143" t="s">
        <v>491</v>
      </c>
      <c r="K30" s="49"/>
      <c r="L30" s="49"/>
      <c r="M30" s="49"/>
      <c r="N30" s="49">
        <v>2</v>
      </c>
      <c r="O30" s="49"/>
      <c r="P30" s="48"/>
      <c r="Q30" s="47"/>
      <c r="R30" s="48">
        <f t="shared" si="0"/>
        <v>2</v>
      </c>
      <c r="S30" s="21"/>
    </row>
    <row r="31" spans="1:19" ht="33.75" customHeight="1">
      <c r="A31" s="16"/>
      <c r="B31" s="22"/>
      <c r="C31" s="223" t="s">
        <v>605</v>
      </c>
      <c r="D31" s="280" t="s">
        <v>606</v>
      </c>
      <c r="E31" s="108">
        <v>1</v>
      </c>
      <c r="F31" s="109" t="s">
        <v>607</v>
      </c>
      <c r="G31" s="110" t="s">
        <v>608</v>
      </c>
      <c r="H31" s="108" t="s">
        <v>609</v>
      </c>
      <c r="I31" s="108" t="s">
        <v>610</v>
      </c>
      <c r="J31" s="141" t="s">
        <v>611</v>
      </c>
      <c r="K31" s="49"/>
      <c r="L31" s="49"/>
      <c r="M31" s="49"/>
      <c r="N31" s="49"/>
      <c r="O31" s="49">
        <v>2</v>
      </c>
      <c r="P31" s="48"/>
      <c r="Q31" s="47"/>
      <c r="R31" s="48">
        <f t="shared" si="0"/>
        <v>2</v>
      </c>
      <c r="S31" s="21"/>
    </row>
    <row r="32" spans="1:19" ht="33.75" customHeight="1">
      <c r="A32" s="16"/>
      <c r="B32" s="22"/>
      <c r="C32" s="150" t="s">
        <v>257</v>
      </c>
      <c r="D32" s="151" t="s">
        <v>258</v>
      </c>
      <c r="E32" s="141" t="s">
        <v>25</v>
      </c>
      <c r="F32" s="152" t="s">
        <v>259</v>
      </c>
      <c r="G32" s="153" t="s">
        <v>260</v>
      </c>
      <c r="H32" s="77" t="s">
        <v>203</v>
      </c>
      <c r="I32" s="77" t="s">
        <v>203</v>
      </c>
      <c r="J32" s="77" t="s">
        <v>218</v>
      </c>
      <c r="K32" s="49"/>
      <c r="L32" s="49"/>
      <c r="M32" s="49">
        <v>2</v>
      </c>
      <c r="N32" s="49">
        <v>0</v>
      </c>
      <c r="O32" s="49"/>
      <c r="P32" s="48"/>
      <c r="Q32" s="47"/>
      <c r="R32" s="48">
        <f t="shared" si="0"/>
        <v>2</v>
      </c>
      <c r="S32" s="21"/>
    </row>
    <row r="33" spans="1:19" ht="33.75" customHeight="1">
      <c r="A33" s="16"/>
      <c r="B33" s="22"/>
      <c r="C33" s="107" t="s">
        <v>181</v>
      </c>
      <c r="D33" s="110" t="s">
        <v>182</v>
      </c>
      <c r="E33" s="108" t="s">
        <v>25</v>
      </c>
      <c r="F33" s="109" t="s">
        <v>183</v>
      </c>
      <c r="G33" s="110" t="s">
        <v>184</v>
      </c>
      <c r="H33" s="108" t="s">
        <v>185</v>
      </c>
      <c r="I33" s="108" t="s">
        <v>179</v>
      </c>
      <c r="J33" s="77" t="s">
        <v>186</v>
      </c>
      <c r="K33" s="49"/>
      <c r="L33" s="46">
        <v>2</v>
      </c>
      <c r="M33" s="46"/>
      <c r="N33" s="46"/>
      <c r="O33" s="46"/>
      <c r="P33" s="48"/>
      <c r="Q33" s="46"/>
      <c r="R33" s="48">
        <f t="shared" si="0"/>
        <v>2</v>
      </c>
      <c r="S33" s="21"/>
    </row>
    <row r="34" spans="1:19" ht="33.75" customHeight="1">
      <c r="A34" s="16"/>
      <c r="B34" s="22"/>
      <c r="C34" s="59" t="s">
        <v>154</v>
      </c>
      <c r="D34" s="112"/>
      <c r="E34" s="113" t="s">
        <v>25</v>
      </c>
      <c r="F34" s="114" t="s">
        <v>150</v>
      </c>
      <c r="G34" s="115" t="s">
        <v>151</v>
      </c>
      <c r="H34" s="116" t="s">
        <v>152</v>
      </c>
      <c r="I34" s="116" t="s">
        <v>152</v>
      </c>
      <c r="J34" s="106" t="s">
        <v>153</v>
      </c>
      <c r="K34" s="49">
        <v>2</v>
      </c>
      <c r="L34" s="49"/>
      <c r="M34" s="49"/>
      <c r="N34" s="49"/>
      <c r="O34" s="49"/>
      <c r="P34" s="48"/>
      <c r="Q34" s="47"/>
      <c r="R34" s="48">
        <f t="shared" si="0"/>
        <v>2</v>
      </c>
      <c r="S34" s="21"/>
    </row>
    <row r="35" spans="1:19" ht="33.75" customHeight="1">
      <c r="A35" s="16"/>
      <c r="B35" s="22"/>
      <c r="C35" s="23" t="s">
        <v>701</v>
      </c>
      <c r="D35" s="24" t="s">
        <v>702</v>
      </c>
      <c r="E35" s="39">
        <v>3</v>
      </c>
      <c r="F35" s="26" t="s">
        <v>688</v>
      </c>
      <c r="G35" s="27" t="s">
        <v>689</v>
      </c>
      <c r="H35" s="28" t="s">
        <v>690</v>
      </c>
      <c r="I35" s="28" t="s">
        <v>34</v>
      </c>
      <c r="J35" s="77" t="s">
        <v>156</v>
      </c>
      <c r="K35" s="49"/>
      <c r="L35" s="49"/>
      <c r="M35" s="49"/>
      <c r="N35" s="49"/>
      <c r="O35" s="49"/>
      <c r="P35" s="48">
        <v>2</v>
      </c>
      <c r="Q35" s="47"/>
      <c r="R35" s="48">
        <f t="shared" si="0"/>
        <v>2</v>
      </c>
      <c r="S35" s="21"/>
    </row>
    <row r="36" spans="1:19" ht="33.75" customHeight="1">
      <c r="A36" s="16"/>
      <c r="B36" s="22"/>
      <c r="C36" s="316" t="s">
        <v>500</v>
      </c>
      <c r="D36" s="313"/>
      <c r="E36" s="317" t="s">
        <v>25</v>
      </c>
      <c r="F36" s="248" t="s">
        <v>501</v>
      </c>
      <c r="G36" s="249" t="s">
        <v>502</v>
      </c>
      <c r="H36" s="106" t="s">
        <v>503</v>
      </c>
      <c r="I36" s="106" t="s">
        <v>504</v>
      </c>
      <c r="J36" s="156" t="s">
        <v>505</v>
      </c>
      <c r="K36" s="49"/>
      <c r="L36" s="49"/>
      <c r="M36" s="49"/>
      <c r="N36" s="49">
        <v>1</v>
      </c>
      <c r="O36" s="49"/>
      <c r="P36" s="48"/>
      <c r="Q36" s="47"/>
      <c r="R36" s="48">
        <f t="shared" si="0"/>
        <v>1</v>
      </c>
      <c r="S36" s="21"/>
    </row>
    <row r="37" spans="1:19" ht="33.75" customHeight="1">
      <c r="A37" s="16"/>
      <c r="B37" s="22"/>
      <c r="C37" s="72" t="s">
        <v>44</v>
      </c>
      <c r="D37" s="73" t="s">
        <v>45</v>
      </c>
      <c r="E37" s="56">
        <v>2</v>
      </c>
      <c r="F37" s="80" t="s">
        <v>155</v>
      </c>
      <c r="G37" s="76" t="s">
        <v>46</v>
      </c>
      <c r="H37" s="74" t="s">
        <v>47</v>
      </c>
      <c r="I37" s="74" t="s">
        <v>29</v>
      </c>
      <c r="J37" s="77" t="s">
        <v>156</v>
      </c>
      <c r="K37" s="49">
        <v>1</v>
      </c>
      <c r="L37" s="49"/>
      <c r="M37" s="49"/>
      <c r="N37" s="49"/>
      <c r="O37" s="49"/>
      <c r="P37" s="48"/>
      <c r="Q37" s="47"/>
      <c r="R37" s="48">
        <f t="shared" si="0"/>
        <v>1</v>
      </c>
      <c r="S37" s="21"/>
    </row>
    <row r="38" spans="1:19" ht="33.75" customHeight="1">
      <c r="A38" s="16"/>
      <c r="B38" s="22"/>
      <c r="C38" s="258" t="s">
        <v>571</v>
      </c>
      <c r="D38" s="211" t="s">
        <v>448</v>
      </c>
      <c r="E38" s="259" t="s">
        <v>25</v>
      </c>
      <c r="F38" s="268" t="s">
        <v>572</v>
      </c>
      <c r="G38" s="269" t="s">
        <v>450</v>
      </c>
      <c r="H38" s="270" t="s">
        <v>451</v>
      </c>
      <c r="I38" s="271" t="s">
        <v>20</v>
      </c>
      <c r="J38" s="262" t="s">
        <v>314</v>
      </c>
      <c r="K38" s="49"/>
      <c r="L38" s="49"/>
      <c r="M38" s="49"/>
      <c r="N38" s="49"/>
      <c r="O38" s="49">
        <v>1</v>
      </c>
      <c r="P38" s="48"/>
      <c r="Q38" s="47"/>
      <c r="R38" s="48">
        <f t="shared" si="0"/>
        <v>1</v>
      </c>
      <c r="S38" s="21"/>
    </row>
    <row r="39" spans="1:19" ht="33.75" customHeight="1">
      <c r="A39" s="16"/>
      <c r="B39" s="22"/>
      <c r="C39" s="98" t="s">
        <v>778</v>
      </c>
      <c r="D39" s="52" t="s">
        <v>779</v>
      </c>
      <c r="E39" s="165">
        <v>3</v>
      </c>
      <c r="F39" s="297" t="s">
        <v>743</v>
      </c>
      <c r="G39" s="105" t="s">
        <v>744</v>
      </c>
      <c r="H39" s="140" t="s">
        <v>745</v>
      </c>
      <c r="I39" s="140" t="s">
        <v>780</v>
      </c>
      <c r="J39" s="279" t="s">
        <v>781</v>
      </c>
      <c r="K39" s="49"/>
      <c r="L39" s="49"/>
      <c r="M39" s="49"/>
      <c r="N39" s="49"/>
      <c r="O39" s="49"/>
      <c r="P39" s="48">
        <v>1</v>
      </c>
      <c r="Q39" s="47"/>
      <c r="R39" s="48">
        <f t="shared" si="0"/>
        <v>1</v>
      </c>
      <c r="S39" s="21"/>
    </row>
    <row r="40" spans="1:19" ht="33.75" customHeight="1">
      <c r="A40" s="16"/>
      <c r="B40" s="22"/>
      <c r="C40" s="104" t="s">
        <v>135</v>
      </c>
      <c r="D40" s="105" t="s">
        <v>136</v>
      </c>
      <c r="E40" s="106">
        <v>2</v>
      </c>
      <c r="F40" s="97" t="s">
        <v>137</v>
      </c>
      <c r="G40" s="105" t="s">
        <v>138</v>
      </c>
      <c r="H40" s="106" t="s">
        <v>34</v>
      </c>
      <c r="I40" s="106" t="s">
        <v>20</v>
      </c>
      <c r="J40" s="106" t="s">
        <v>63</v>
      </c>
      <c r="K40" s="49"/>
      <c r="L40" s="46">
        <v>1</v>
      </c>
      <c r="M40" s="46"/>
      <c r="N40" s="46"/>
      <c r="O40" s="46"/>
      <c r="P40" s="48"/>
      <c r="Q40" s="46"/>
      <c r="R40" s="48">
        <f t="shared" si="0"/>
        <v>1</v>
      </c>
      <c r="S40" s="21"/>
    </row>
    <row r="41" spans="1:19" ht="33.75" customHeight="1">
      <c r="A41" s="16"/>
      <c r="B41" s="22"/>
      <c r="C41" s="103" t="s">
        <v>242</v>
      </c>
      <c r="D41" s="37"/>
      <c r="E41" s="144" t="s">
        <v>25</v>
      </c>
      <c r="F41" s="145" t="s">
        <v>243</v>
      </c>
      <c r="G41" s="139" t="s">
        <v>244</v>
      </c>
      <c r="H41" s="146" t="s">
        <v>245</v>
      </c>
      <c r="I41" s="147" t="s">
        <v>240</v>
      </c>
      <c r="J41" s="141" t="s">
        <v>246</v>
      </c>
      <c r="K41" s="49"/>
      <c r="L41" s="49"/>
      <c r="M41" s="46">
        <v>1</v>
      </c>
      <c r="N41" s="49"/>
      <c r="O41" s="49"/>
      <c r="P41" s="48"/>
      <c r="Q41" s="47"/>
      <c r="R41" s="48">
        <f t="shared" si="0"/>
        <v>1</v>
      </c>
      <c r="S41" s="21"/>
    </row>
    <row r="42" spans="1:19" ht="33.75" customHeight="1">
      <c r="A42" s="16"/>
      <c r="B42" s="22"/>
      <c r="C42" s="98" t="s">
        <v>683</v>
      </c>
      <c r="D42" s="52"/>
      <c r="E42" s="53" t="s">
        <v>25</v>
      </c>
      <c r="F42" s="63" t="s">
        <v>709</v>
      </c>
      <c r="G42" s="250"/>
      <c r="H42" s="36" t="s">
        <v>531</v>
      </c>
      <c r="I42" s="36" t="s">
        <v>531</v>
      </c>
      <c r="J42" s="77" t="s">
        <v>645</v>
      </c>
      <c r="K42" s="49"/>
      <c r="L42" s="49"/>
      <c r="M42" s="49"/>
      <c r="N42" s="49"/>
      <c r="O42" s="49"/>
      <c r="P42" s="48">
        <v>0</v>
      </c>
      <c r="Q42" s="47"/>
      <c r="R42" s="48">
        <f t="shared" si="0"/>
        <v>0</v>
      </c>
      <c r="S42" s="21"/>
    </row>
    <row r="43" spans="1:19" ht="33.75" customHeight="1">
      <c r="A43" s="16"/>
      <c r="B43" s="22"/>
      <c r="C43" s="107" t="s">
        <v>261</v>
      </c>
      <c r="D43" s="110" t="s">
        <v>262</v>
      </c>
      <c r="E43" s="108" t="s">
        <v>25</v>
      </c>
      <c r="F43" s="109" t="s">
        <v>263</v>
      </c>
      <c r="G43" s="110" t="s">
        <v>264</v>
      </c>
      <c r="H43" s="108" t="s">
        <v>265</v>
      </c>
      <c r="I43" s="108" t="s">
        <v>240</v>
      </c>
      <c r="J43" s="141" t="s">
        <v>246</v>
      </c>
      <c r="K43" s="49"/>
      <c r="L43" s="49"/>
      <c r="M43" s="49">
        <v>0</v>
      </c>
      <c r="N43" s="49"/>
      <c r="O43" s="49"/>
      <c r="P43" s="48"/>
      <c r="Q43" s="47"/>
      <c r="R43" s="48">
        <f t="shared" si="0"/>
        <v>0</v>
      </c>
      <c r="S43" s="21"/>
    </row>
    <row r="44" spans="1:19" ht="33.75" customHeight="1">
      <c r="A44" s="16"/>
      <c r="B44" s="22"/>
      <c r="C44" s="98" t="s">
        <v>509</v>
      </c>
      <c r="D44" s="52" t="s">
        <v>510</v>
      </c>
      <c r="E44" s="53" t="s">
        <v>25</v>
      </c>
      <c r="F44" s="63" t="s">
        <v>511</v>
      </c>
      <c r="G44" s="250" t="s">
        <v>512</v>
      </c>
      <c r="H44" s="36" t="s">
        <v>328</v>
      </c>
      <c r="I44" s="106" t="s">
        <v>328</v>
      </c>
      <c r="J44" s="143" t="s">
        <v>491</v>
      </c>
      <c r="K44" s="49"/>
      <c r="L44" s="49"/>
      <c r="M44" s="49"/>
      <c r="N44" s="49">
        <v>0</v>
      </c>
      <c r="O44" s="49"/>
      <c r="P44" s="48"/>
      <c r="Q44" s="47"/>
      <c r="R44" s="48">
        <f t="shared" si="0"/>
        <v>0</v>
      </c>
      <c r="S44" s="21"/>
    </row>
    <row r="45" spans="1:19" ht="33.75" customHeight="1">
      <c r="A45" s="16"/>
      <c r="B45" s="22"/>
      <c r="C45" s="30" t="s">
        <v>718</v>
      </c>
      <c r="D45" s="31" t="s">
        <v>719</v>
      </c>
      <c r="E45" s="32" t="s">
        <v>25</v>
      </c>
      <c r="F45" s="26" t="s">
        <v>720</v>
      </c>
      <c r="G45" s="27" t="s">
        <v>721</v>
      </c>
      <c r="H45" s="36" t="s">
        <v>722</v>
      </c>
      <c r="I45" s="36" t="s">
        <v>723</v>
      </c>
      <c r="J45" s="29" t="s">
        <v>724</v>
      </c>
      <c r="K45" s="49"/>
      <c r="L45" s="49"/>
      <c r="M45" s="49"/>
      <c r="N45" s="49"/>
      <c r="O45" s="49"/>
      <c r="P45" s="48">
        <v>0</v>
      </c>
      <c r="Q45" s="47"/>
      <c r="R45" s="48">
        <f t="shared" si="0"/>
        <v>0</v>
      </c>
      <c r="S45" s="21"/>
    </row>
    <row r="46" spans="1:19" ht="33.75" customHeight="1">
      <c r="A46" s="16"/>
      <c r="B46" s="22"/>
      <c r="C46" s="98" t="s">
        <v>748</v>
      </c>
      <c r="D46" s="105"/>
      <c r="E46" s="53" t="s">
        <v>25</v>
      </c>
      <c r="F46" s="63" t="s">
        <v>754</v>
      </c>
      <c r="G46" s="105"/>
      <c r="H46" s="36" t="s">
        <v>531</v>
      </c>
      <c r="I46" s="106" t="s">
        <v>750</v>
      </c>
      <c r="J46" s="77" t="s">
        <v>645</v>
      </c>
      <c r="K46" s="49"/>
      <c r="L46" s="49"/>
      <c r="M46" s="49"/>
      <c r="N46" s="49"/>
      <c r="O46" s="49"/>
      <c r="P46" s="48">
        <v>0</v>
      </c>
      <c r="Q46" s="47"/>
      <c r="R46" s="48">
        <f t="shared" si="0"/>
        <v>0</v>
      </c>
      <c r="S46" s="21"/>
    </row>
    <row r="47" spans="1:19" ht="33.75" customHeight="1">
      <c r="A47" s="16"/>
      <c r="B47" s="22"/>
      <c r="C47" s="98" t="s">
        <v>710</v>
      </c>
      <c r="D47" s="52" t="s">
        <v>711</v>
      </c>
      <c r="E47" s="53" t="s">
        <v>25</v>
      </c>
      <c r="F47" s="302" t="s">
        <v>712</v>
      </c>
      <c r="G47" s="303" t="s">
        <v>713</v>
      </c>
      <c r="H47" s="53" t="s">
        <v>661</v>
      </c>
      <c r="I47" s="304" t="s">
        <v>661</v>
      </c>
      <c r="J47" s="216" t="s">
        <v>717</v>
      </c>
      <c r="K47" s="49"/>
      <c r="L47" s="49"/>
      <c r="M47" s="49"/>
      <c r="N47" s="49"/>
      <c r="O47" s="49"/>
      <c r="P47" s="48">
        <v>0</v>
      </c>
      <c r="Q47" s="47"/>
      <c r="R47" s="48">
        <f t="shared" si="0"/>
        <v>0</v>
      </c>
      <c r="S47" s="21"/>
    </row>
    <row r="48" spans="1:19" ht="33.75" customHeight="1">
      <c r="A48" s="16"/>
      <c r="B48" s="22"/>
      <c r="C48" s="98" t="s">
        <v>585</v>
      </c>
      <c r="D48" s="52" t="s">
        <v>586</v>
      </c>
      <c r="E48" s="53" t="s">
        <v>30</v>
      </c>
      <c r="F48" s="63" t="s">
        <v>587</v>
      </c>
      <c r="G48" s="250"/>
      <c r="H48" s="36" t="s">
        <v>531</v>
      </c>
      <c r="I48" s="36" t="s">
        <v>531</v>
      </c>
      <c r="J48" s="77" t="s">
        <v>645</v>
      </c>
      <c r="K48" s="49"/>
      <c r="L48" s="49"/>
      <c r="M48" s="49"/>
      <c r="N48" s="49"/>
      <c r="O48" s="49"/>
      <c r="P48" s="48">
        <v>0</v>
      </c>
      <c r="Q48" s="47"/>
      <c r="R48" s="48">
        <f t="shared" si="0"/>
        <v>0</v>
      </c>
      <c r="S48" s="21"/>
    </row>
    <row r="49" spans="1:19" ht="33.75" customHeight="1">
      <c r="A49" s="16"/>
      <c r="B49" s="22"/>
      <c r="C49" s="107" t="s">
        <v>165</v>
      </c>
      <c r="D49" s="105" t="s">
        <v>166</v>
      </c>
      <c r="E49" s="108" t="s">
        <v>30</v>
      </c>
      <c r="F49" s="109" t="s">
        <v>159</v>
      </c>
      <c r="G49" s="110" t="s">
        <v>160</v>
      </c>
      <c r="H49" s="108" t="s">
        <v>161</v>
      </c>
      <c r="I49" s="108" t="s">
        <v>78</v>
      </c>
      <c r="J49" s="77" t="s">
        <v>77</v>
      </c>
      <c r="K49" s="49"/>
      <c r="L49" s="49"/>
      <c r="M49" s="49"/>
      <c r="N49" s="49"/>
      <c r="O49" s="49">
        <v>0</v>
      </c>
      <c r="P49" s="48"/>
      <c r="Q49" s="47"/>
      <c r="R49" s="48">
        <f t="shared" si="0"/>
        <v>0</v>
      </c>
      <c r="S49" s="21"/>
    </row>
  </sheetData>
  <sheetProtection/>
  <protectedRanges>
    <protectedRange sqref="I12:I25" name="Диапазон1_3_1_1_1_1_1_4_1_1_3_2_1_1_2"/>
    <protectedRange sqref="J28" name="Диапазон1_3_1_1_3_11_1_1_3_1_3_1_1_1_1_4_2_2_2_2_2_1_2_1_1_10"/>
    <protectedRange sqref="J31" name="Диапазон1_3_1_1_3_11_1_1_3_1_3_1_1_1_1_4_2_2_2_2_2_1_2_1_1_19"/>
    <protectedRange sqref="J36" name="Диапазон1_3_1_1_3_11_1_1_3_1_3_1_1_1_1_4_2_2_2_2_2_1_2_1_1_18"/>
    <protectedRange sqref="J48" name="Диапазон1_3_1_1_3_11_1_1_3_1_1_2_1_3_2_3_4_1_3_1_1_3"/>
  </protectedRanges>
  <mergeCells count="22">
    <mergeCell ref="Q9:Q11"/>
    <mergeCell ref="R9:R11"/>
    <mergeCell ref="S9:S11"/>
    <mergeCell ref="I9:I11"/>
    <mergeCell ref="J9:J11"/>
    <mergeCell ref="P9:P11"/>
    <mergeCell ref="N9:N11"/>
    <mergeCell ref="K9:L9"/>
    <mergeCell ref="A6:S6"/>
    <mergeCell ref="A7:R7"/>
    <mergeCell ref="A9:A11"/>
    <mergeCell ref="B9:B11"/>
    <mergeCell ref="C9:C11"/>
    <mergeCell ref="D9:D11"/>
    <mergeCell ref="E9:E11"/>
    <mergeCell ref="F9:F11"/>
    <mergeCell ref="G9:G11"/>
    <mergeCell ref="H9:H11"/>
    <mergeCell ref="A2:S2"/>
    <mergeCell ref="A3:S3"/>
    <mergeCell ref="A4:S4"/>
    <mergeCell ref="A5:S5"/>
  </mergeCells>
  <conditionalFormatting sqref="F17:G17 F23:G23">
    <cfRule type="expression" priority="1" dxfId="0" stopIfTrue="1">
      <formula>AND(COUNTIF($G$17:$H$17,F17)&gt;1,NOT(ISBLANK(F17)))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view="pageBreakPreview" zoomScaleSheetLayoutView="100" zoomScalePageLayoutView="0" workbookViewId="0" topLeftCell="A2">
      <selection activeCell="M14" sqref="M14"/>
    </sheetView>
  </sheetViews>
  <sheetFormatPr defaultColWidth="9.00390625" defaultRowHeight="12.75"/>
  <cols>
    <col min="1" max="1" width="5.125" style="6" customWidth="1"/>
    <col min="2" max="2" width="3.625" style="6" hidden="1" customWidth="1"/>
    <col min="3" max="3" width="21.125" style="7" customWidth="1"/>
    <col min="4" max="4" width="8.125" style="7" hidden="1" customWidth="1"/>
    <col min="5" max="5" width="5.875" style="7" customWidth="1"/>
    <col min="6" max="6" width="35.125" style="7" customWidth="1"/>
    <col min="7" max="7" width="9.375" style="7" hidden="1" customWidth="1"/>
    <col min="8" max="8" width="16.125" style="14" hidden="1" customWidth="1"/>
    <col min="9" max="9" width="14.75390625" style="14" hidden="1" customWidth="1"/>
    <col min="10" max="10" width="24.625" style="1" customWidth="1"/>
    <col min="11" max="14" width="10.625" style="1" customWidth="1"/>
    <col min="15" max="17" width="9.875" style="1" customWidth="1"/>
    <col min="18" max="18" width="11.00390625" style="1" customWidth="1"/>
    <col min="19" max="19" width="9.625" style="1" customWidth="1"/>
    <col min="20" max="20" width="7.625" style="7" hidden="1" customWidth="1"/>
    <col min="21" max="16384" width="9.125" style="7" customWidth="1"/>
  </cols>
  <sheetData>
    <row r="1" spans="1:19" s="5" customFormat="1" ht="21" customHeight="1" hidden="1">
      <c r="A1" s="2" t="s">
        <v>12</v>
      </c>
      <c r="B1" s="3"/>
      <c r="C1" s="4"/>
      <c r="D1" s="3" t="s">
        <v>13</v>
      </c>
      <c r="E1" s="4"/>
      <c r="F1" s="4"/>
      <c r="G1" s="3" t="s">
        <v>14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3" ht="50.25" customHeight="1">
      <c r="A2" s="332" t="s">
        <v>48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6"/>
      <c r="V2" s="6"/>
      <c r="W2" s="6"/>
    </row>
    <row r="3" spans="1:23" s="9" customFormat="1" ht="14.25" customHeight="1">
      <c r="A3" s="333" t="s">
        <v>32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8"/>
      <c r="V3" s="8"/>
      <c r="W3" s="8"/>
    </row>
    <row r="4" spans="1:20" s="10" customFormat="1" ht="18.75" customHeight="1" hidden="1">
      <c r="A4" s="334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</row>
    <row r="5" spans="1:20" s="10" customFormat="1" ht="12.75">
      <c r="A5" s="334" t="s">
        <v>145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</row>
    <row r="6" spans="1:20" s="10" customFormat="1" ht="12.75" customHeight="1" hidden="1">
      <c r="A6" s="334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</row>
    <row r="7" spans="1:19" s="10" customFormat="1" ht="9" customHeight="1">
      <c r="A7" s="335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</row>
    <row r="8" spans="1:28" s="11" customFormat="1" ht="15" customHeight="1">
      <c r="A8" s="111" t="s">
        <v>147</v>
      </c>
      <c r="B8" s="14"/>
      <c r="C8" s="15"/>
      <c r="D8" s="17"/>
      <c r="E8" s="18"/>
      <c r="F8" s="17"/>
      <c r="G8" s="19"/>
      <c r="H8" s="19"/>
      <c r="I8" s="20"/>
      <c r="J8" s="13"/>
      <c r="K8" s="13"/>
      <c r="L8" s="13"/>
      <c r="M8" s="13"/>
      <c r="N8" s="13"/>
      <c r="O8" s="13"/>
      <c r="P8" s="13"/>
      <c r="Q8" s="13"/>
      <c r="R8" s="13"/>
      <c r="S8" s="13"/>
      <c r="T8" s="12"/>
      <c r="U8" s="12"/>
      <c r="V8" s="12"/>
      <c r="W8" s="12"/>
      <c r="X8" s="13"/>
      <c r="Y8" s="13"/>
      <c r="Z8" s="13"/>
      <c r="AA8" s="13"/>
      <c r="AB8" s="13"/>
    </row>
    <row r="9" spans="1:20" ht="15" customHeight="1">
      <c r="A9" s="337" t="s">
        <v>33</v>
      </c>
      <c r="B9" s="328" t="s">
        <v>15</v>
      </c>
      <c r="C9" s="327" t="s">
        <v>16</v>
      </c>
      <c r="D9" s="327" t="s">
        <v>21</v>
      </c>
      <c r="E9" s="328" t="s">
        <v>22</v>
      </c>
      <c r="F9" s="327" t="s">
        <v>17</v>
      </c>
      <c r="G9" s="327" t="s">
        <v>21</v>
      </c>
      <c r="H9" s="327" t="s">
        <v>23</v>
      </c>
      <c r="I9" s="327" t="s">
        <v>19</v>
      </c>
      <c r="J9" s="327" t="s">
        <v>24</v>
      </c>
      <c r="K9" s="327" t="s">
        <v>27</v>
      </c>
      <c r="L9" s="327"/>
      <c r="M9" s="21" t="s">
        <v>194</v>
      </c>
      <c r="N9" s="329" t="s">
        <v>513</v>
      </c>
      <c r="O9" s="338" t="s">
        <v>619</v>
      </c>
      <c r="P9" s="339"/>
      <c r="Q9" s="329" t="s">
        <v>445</v>
      </c>
      <c r="R9" s="329" t="s">
        <v>783</v>
      </c>
      <c r="S9" s="329" t="s">
        <v>446</v>
      </c>
      <c r="T9" s="327" t="s">
        <v>18</v>
      </c>
    </row>
    <row r="10" spans="1:20" ht="19.5" customHeight="1">
      <c r="A10" s="337"/>
      <c r="B10" s="328"/>
      <c r="C10" s="327"/>
      <c r="D10" s="327"/>
      <c r="E10" s="328"/>
      <c r="F10" s="327"/>
      <c r="G10" s="327"/>
      <c r="H10" s="327"/>
      <c r="I10" s="327"/>
      <c r="J10" s="327"/>
      <c r="K10" s="122" t="s">
        <v>786</v>
      </c>
      <c r="L10" s="122" t="s">
        <v>787</v>
      </c>
      <c r="M10" s="122" t="s">
        <v>785</v>
      </c>
      <c r="N10" s="330"/>
      <c r="O10" s="340">
        <v>44367</v>
      </c>
      <c r="P10" s="341"/>
      <c r="Q10" s="330"/>
      <c r="R10" s="284"/>
      <c r="S10" s="330"/>
      <c r="T10" s="327"/>
    </row>
    <row r="11" spans="1:20" ht="19.5" customHeight="1">
      <c r="A11" s="337"/>
      <c r="B11" s="328"/>
      <c r="C11" s="327"/>
      <c r="D11" s="327"/>
      <c r="E11" s="328"/>
      <c r="F11" s="327"/>
      <c r="G11" s="327"/>
      <c r="H11" s="327"/>
      <c r="I11" s="327"/>
      <c r="J11" s="327"/>
      <c r="K11" s="121" t="s">
        <v>187</v>
      </c>
      <c r="L11" s="121" t="s">
        <v>188</v>
      </c>
      <c r="M11" s="121" t="s">
        <v>187</v>
      </c>
      <c r="N11" s="331"/>
      <c r="O11" s="21" t="s">
        <v>617</v>
      </c>
      <c r="P11" s="21" t="s">
        <v>618</v>
      </c>
      <c r="Q11" s="331"/>
      <c r="R11" s="161"/>
      <c r="S11" s="331"/>
      <c r="T11" s="327"/>
    </row>
    <row r="12" spans="1:20" ht="33.75" customHeight="1">
      <c r="A12" s="16"/>
      <c r="B12" s="22"/>
      <c r="C12" s="123" t="s">
        <v>175</v>
      </c>
      <c r="D12" s="105" t="s">
        <v>176</v>
      </c>
      <c r="E12" s="124" t="s">
        <v>25</v>
      </c>
      <c r="F12" s="97" t="s">
        <v>177</v>
      </c>
      <c r="G12" s="105" t="s">
        <v>178</v>
      </c>
      <c r="H12" s="36" t="s">
        <v>179</v>
      </c>
      <c r="I12" s="42" t="s">
        <v>179</v>
      </c>
      <c r="J12" s="36" t="s">
        <v>180</v>
      </c>
      <c r="K12" s="49"/>
      <c r="L12" s="46">
        <v>2</v>
      </c>
      <c r="M12" s="46">
        <v>5</v>
      </c>
      <c r="N12" s="46"/>
      <c r="O12" s="46"/>
      <c r="P12" s="46"/>
      <c r="Q12" s="46"/>
      <c r="R12" s="47"/>
      <c r="S12" s="48">
        <f aca="true" t="shared" si="0" ref="S12:S26">SUM(K12:R12)</f>
        <v>7</v>
      </c>
      <c r="T12" s="21"/>
    </row>
    <row r="13" spans="1:20" ht="33.75" customHeight="1">
      <c r="A13" s="16"/>
      <c r="B13" s="22"/>
      <c r="C13" s="251" t="s">
        <v>514</v>
      </c>
      <c r="D13" s="52" t="s">
        <v>515</v>
      </c>
      <c r="E13" s="254">
        <v>1</v>
      </c>
      <c r="F13" s="252" t="s">
        <v>516</v>
      </c>
      <c r="G13" s="253" t="s">
        <v>517</v>
      </c>
      <c r="H13" s="53" t="s">
        <v>518</v>
      </c>
      <c r="I13" s="254" t="s">
        <v>20</v>
      </c>
      <c r="J13" s="254" t="s">
        <v>519</v>
      </c>
      <c r="K13" s="49"/>
      <c r="L13" s="45"/>
      <c r="M13" s="45"/>
      <c r="N13" s="45">
        <v>5</v>
      </c>
      <c r="O13" s="45"/>
      <c r="P13" s="45"/>
      <c r="Q13" s="48"/>
      <c r="R13" s="47"/>
      <c r="S13" s="48">
        <f t="shared" si="0"/>
        <v>5</v>
      </c>
      <c r="T13" s="21"/>
    </row>
    <row r="14" spans="1:20" ht="33.75" customHeight="1">
      <c r="A14" s="16"/>
      <c r="B14" s="22"/>
      <c r="C14" s="98" t="s">
        <v>506</v>
      </c>
      <c r="D14" s="31" t="s">
        <v>507</v>
      </c>
      <c r="E14" s="148" t="s">
        <v>508</v>
      </c>
      <c r="F14" s="40" t="s">
        <v>489</v>
      </c>
      <c r="G14" s="231" t="s">
        <v>490</v>
      </c>
      <c r="H14" s="178" t="s">
        <v>328</v>
      </c>
      <c r="I14" s="178" t="s">
        <v>328</v>
      </c>
      <c r="J14" s="143" t="s">
        <v>491</v>
      </c>
      <c r="K14" s="49"/>
      <c r="L14" s="45"/>
      <c r="M14" s="45"/>
      <c r="N14" s="45">
        <v>4</v>
      </c>
      <c r="O14" s="45">
        <v>1</v>
      </c>
      <c r="P14" s="45"/>
      <c r="Q14" s="48"/>
      <c r="R14" s="47"/>
      <c r="S14" s="48">
        <f t="shared" si="0"/>
        <v>5</v>
      </c>
      <c r="T14" s="21"/>
    </row>
    <row r="15" spans="1:20" ht="33.75" customHeight="1">
      <c r="A15" s="16"/>
      <c r="B15" s="22"/>
      <c r="C15" s="107" t="s">
        <v>612</v>
      </c>
      <c r="D15" s="110" t="s">
        <v>613</v>
      </c>
      <c r="E15" s="108" t="s">
        <v>25</v>
      </c>
      <c r="F15" s="212" t="s">
        <v>614</v>
      </c>
      <c r="G15" s="282" t="s">
        <v>615</v>
      </c>
      <c r="H15" s="283" t="s">
        <v>616</v>
      </c>
      <c r="I15" s="108" t="s">
        <v>457</v>
      </c>
      <c r="J15" s="256" t="s">
        <v>540</v>
      </c>
      <c r="K15" s="49"/>
      <c r="L15" s="49"/>
      <c r="M15" s="49"/>
      <c r="N15" s="49"/>
      <c r="O15" s="49">
        <v>3</v>
      </c>
      <c r="P15" s="49">
        <v>2</v>
      </c>
      <c r="Q15" s="48"/>
      <c r="R15" s="47"/>
      <c r="S15" s="48">
        <f t="shared" si="0"/>
        <v>5</v>
      </c>
      <c r="T15" s="21"/>
    </row>
    <row r="16" spans="1:20" ht="33.75" customHeight="1">
      <c r="A16" s="16"/>
      <c r="B16" s="22"/>
      <c r="C16" s="72" t="s">
        <v>44</v>
      </c>
      <c r="D16" s="76" t="s">
        <v>45</v>
      </c>
      <c r="E16" s="117">
        <v>2</v>
      </c>
      <c r="F16" s="75" t="s">
        <v>155</v>
      </c>
      <c r="G16" s="76" t="s">
        <v>46</v>
      </c>
      <c r="H16" s="74" t="s">
        <v>47</v>
      </c>
      <c r="I16" s="74" t="s">
        <v>29</v>
      </c>
      <c r="J16" s="77" t="s">
        <v>156</v>
      </c>
      <c r="K16" s="46">
        <v>2</v>
      </c>
      <c r="L16" s="49">
        <v>1</v>
      </c>
      <c r="M16" s="49"/>
      <c r="N16" s="49"/>
      <c r="O16" s="49"/>
      <c r="P16" s="49">
        <v>1</v>
      </c>
      <c r="Q16" s="48"/>
      <c r="R16" s="47"/>
      <c r="S16" s="48">
        <f t="shared" si="0"/>
        <v>4</v>
      </c>
      <c r="T16" s="21"/>
    </row>
    <row r="17" spans="1:20" ht="33.75" customHeight="1">
      <c r="A17" s="16"/>
      <c r="B17" s="22"/>
      <c r="C17" s="107" t="s">
        <v>266</v>
      </c>
      <c r="D17" s="110" t="s">
        <v>267</v>
      </c>
      <c r="E17" s="108" t="s">
        <v>25</v>
      </c>
      <c r="F17" s="109" t="s">
        <v>268</v>
      </c>
      <c r="G17" s="110" t="s">
        <v>269</v>
      </c>
      <c r="H17" s="108" t="s">
        <v>270</v>
      </c>
      <c r="I17" s="108" t="s">
        <v>271</v>
      </c>
      <c r="J17" s="141" t="s">
        <v>272</v>
      </c>
      <c r="K17" s="49"/>
      <c r="L17" s="49"/>
      <c r="M17" s="46">
        <v>4</v>
      </c>
      <c r="N17" s="46"/>
      <c r="O17" s="46"/>
      <c r="P17" s="46"/>
      <c r="Q17" s="48"/>
      <c r="R17" s="46"/>
      <c r="S17" s="48">
        <f t="shared" si="0"/>
        <v>4</v>
      </c>
      <c r="T17" s="21"/>
    </row>
    <row r="18" spans="1:20" ht="33.75" customHeight="1">
      <c r="A18" s="16"/>
      <c r="B18" s="22"/>
      <c r="C18" s="107" t="s">
        <v>247</v>
      </c>
      <c r="D18" s="110" t="s">
        <v>37</v>
      </c>
      <c r="E18" s="108" t="s">
        <v>30</v>
      </c>
      <c r="F18" s="109" t="s">
        <v>248</v>
      </c>
      <c r="G18" s="110" t="s">
        <v>249</v>
      </c>
      <c r="H18" s="108" t="s">
        <v>250</v>
      </c>
      <c r="I18" s="108" t="s">
        <v>179</v>
      </c>
      <c r="J18" s="77" t="s">
        <v>186</v>
      </c>
      <c r="K18" s="49"/>
      <c r="L18" s="49"/>
      <c r="M18" s="46">
        <v>2</v>
      </c>
      <c r="N18" s="49">
        <v>2</v>
      </c>
      <c r="O18" s="49"/>
      <c r="P18" s="49"/>
      <c r="Q18" s="48"/>
      <c r="R18" s="47"/>
      <c r="S18" s="48">
        <f t="shared" si="0"/>
        <v>4</v>
      </c>
      <c r="T18" s="21"/>
    </row>
    <row r="19" spans="1:20" ht="33.75" customHeight="1">
      <c r="A19" s="16"/>
      <c r="B19" s="22"/>
      <c r="C19" s="312" t="s">
        <v>39</v>
      </c>
      <c r="D19" s="313" t="s">
        <v>40</v>
      </c>
      <c r="E19" s="314">
        <v>3</v>
      </c>
      <c r="F19" s="109" t="s">
        <v>41</v>
      </c>
      <c r="G19" s="69" t="s">
        <v>42</v>
      </c>
      <c r="H19" s="41" t="s">
        <v>43</v>
      </c>
      <c r="I19" s="44" t="s">
        <v>8</v>
      </c>
      <c r="J19" s="29" t="s">
        <v>228</v>
      </c>
      <c r="K19" s="49"/>
      <c r="L19" s="49"/>
      <c r="M19" s="49">
        <v>3</v>
      </c>
      <c r="N19" s="49"/>
      <c r="O19" s="49"/>
      <c r="P19" s="49"/>
      <c r="Q19" s="48"/>
      <c r="R19" s="47"/>
      <c r="S19" s="48">
        <f t="shared" si="0"/>
        <v>3</v>
      </c>
      <c r="T19" s="21"/>
    </row>
    <row r="20" spans="1:20" ht="33.75" customHeight="1">
      <c r="A20" s="16"/>
      <c r="B20" s="22"/>
      <c r="C20" s="107" t="s">
        <v>520</v>
      </c>
      <c r="D20" s="105" t="s">
        <v>521</v>
      </c>
      <c r="E20" s="108" t="s">
        <v>522</v>
      </c>
      <c r="F20" s="109" t="s">
        <v>523</v>
      </c>
      <c r="G20" s="110" t="s">
        <v>524</v>
      </c>
      <c r="H20" s="108" t="s">
        <v>504</v>
      </c>
      <c r="I20" s="108" t="s">
        <v>504</v>
      </c>
      <c r="J20" s="141" t="s">
        <v>525</v>
      </c>
      <c r="K20" s="49"/>
      <c r="L20" s="49"/>
      <c r="M20" s="49"/>
      <c r="N20" s="49">
        <v>3</v>
      </c>
      <c r="O20" s="49"/>
      <c r="P20" s="49"/>
      <c r="Q20" s="48"/>
      <c r="R20" s="47"/>
      <c r="S20" s="48">
        <f t="shared" si="0"/>
        <v>3</v>
      </c>
      <c r="T20" s="21"/>
    </row>
    <row r="21" spans="1:20" ht="33.75" customHeight="1">
      <c r="A21" s="16"/>
      <c r="B21" s="22"/>
      <c r="C21" s="107" t="s">
        <v>181</v>
      </c>
      <c r="D21" s="110" t="s">
        <v>182</v>
      </c>
      <c r="E21" s="108" t="s">
        <v>25</v>
      </c>
      <c r="F21" s="109" t="s">
        <v>189</v>
      </c>
      <c r="G21" s="110" t="s">
        <v>184</v>
      </c>
      <c r="H21" s="108" t="s">
        <v>185</v>
      </c>
      <c r="I21" s="108" t="s">
        <v>179</v>
      </c>
      <c r="J21" s="77" t="s">
        <v>186</v>
      </c>
      <c r="K21" s="49"/>
      <c r="L21" s="49">
        <v>3</v>
      </c>
      <c r="M21" s="49"/>
      <c r="N21" s="49"/>
      <c r="O21" s="49"/>
      <c r="P21" s="49"/>
      <c r="Q21" s="48"/>
      <c r="R21" s="47"/>
      <c r="S21" s="48">
        <f t="shared" si="0"/>
        <v>3</v>
      </c>
      <c r="T21" s="21"/>
    </row>
    <row r="22" spans="1:20" ht="33.75" customHeight="1">
      <c r="A22" s="16"/>
      <c r="B22" s="22"/>
      <c r="C22" s="72" t="s">
        <v>273</v>
      </c>
      <c r="D22" s="76" t="s">
        <v>42</v>
      </c>
      <c r="E22" s="74">
        <v>2</v>
      </c>
      <c r="F22" s="75" t="s">
        <v>274</v>
      </c>
      <c r="G22" s="76" t="s">
        <v>275</v>
      </c>
      <c r="H22" s="74" t="s">
        <v>276</v>
      </c>
      <c r="I22" s="74" t="s">
        <v>203</v>
      </c>
      <c r="J22" s="77" t="s">
        <v>218</v>
      </c>
      <c r="K22" s="49"/>
      <c r="L22" s="49"/>
      <c r="M22" s="46">
        <v>1</v>
      </c>
      <c r="N22" s="49">
        <v>1</v>
      </c>
      <c r="O22" s="49"/>
      <c r="P22" s="49"/>
      <c r="Q22" s="48"/>
      <c r="R22" s="47"/>
      <c r="S22" s="48">
        <f t="shared" si="0"/>
        <v>2</v>
      </c>
      <c r="T22" s="21"/>
    </row>
    <row r="23" spans="1:20" ht="33.75" customHeight="1">
      <c r="A23" s="16"/>
      <c r="B23" s="22"/>
      <c r="C23" s="107" t="s">
        <v>594</v>
      </c>
      <c r="D23" s="110" t="s">
        <v>595</v>
      </c>
      <c r="E23" s="108">
        <v>2</v>
      </c>
      <c r="F23" s="109" t="s">
        <v>596</v>
      </c>
      <c r="G23" s="110" t="s">
        <v>597</v>
      </c>
      <c r="H23" s="108" t="s">
        <v>598</v>
      </c>
      <c r="I23" s="108" t="s">
        <v>599</v>
      </c>
      <c r="J23" s="141" t="s">
        <v>600</v>
      </c>
      <c r="K23" s="49"/>
      <c r="L23" s="49"/>
      <c r="M23" s="49"/>
      <c r="N23" s="49"/>
      <c r="O23" s="49">
        <v>2</v>
      </c>
      <c r="P23" s="49"/>
      <c r="Q23" s="48"/>
      <c r="R23" s="47"/>
      <c r="S23" s="48">
        <f t="shared" si="0"/>
        <v>2</v>
      </c>
      <c r="T23" s="21"/>
    </row>
    <row r="24" spans="1:20" ht="33.75" customHeight="1">
      <c r="A24" s="16"/>
      <c r="B24" s="22"/>
      <c r="C24" s="107" t="s">
        <v>157</v>
      </c>
      <c r="D24" s="110" t="s">
        <v>158</v>
      </c>
      <c r="E24" s="108">
        <v>3</v>
      </c>
      <c r="F24" s="109" t="s">
        <v>159</v>
      </c>
      <c r="G24" s="110" t="s">
        <v>160</v>
      </c>
      <c r="H24" s="108" t="s">
        <v>161</v>
      </c>
      <c r="I24" s="108" t="s">
        <v>161</v>
      </c>
      <c r="J24" s="77" t="s">
        <v>162</v>
      </c>
      <c r="K24" s="49">
        <v>1</v>
      </c>
      <c r="L24" s="49"/>
      <c r="M24" s="49"/>
      <c r="N24" s="49"/>
      <c r="O24" s="49"/>
      <c r="P24" s="49"/>
      <c r="Q24" s="48"/>
      <c r="R24" s="47"/>
      <c r="S24" s="48">
        <f t="shared" si="0"/>
        <v>1</v>
      </c>
      <c r="T24" s="21"/>
    </row>
    <row r="25" spans="1:20" ht="33.75" customHeight="1">
      <c r="A25" s="16"/>
      <c r="B25" s="22"/>
      <c r="C25" s="247" t="s">
        <v>500</v>
      </c>
      <c r="D25" s="37"/>
      <c r="E25" s="68" t="s">
        <v>25</v>
      </c>
      <c r="F25" s="248" t="s">
        <v>501</v>
      </c>
      <c r="G25" s="249" t="s">
        <v>502</v>
      </c>
      <c r="H25" s="106" t="s">
        <v>503</v>
      </c>
      <c r="I25" s="106" t="s">
        <v>504</v>
      </c>
      <c r="J25" s="156" t="s">
        <v>505</v>
      </c>
      <c r="K25" s="49"/>
      <c r="L25" s="49"/>
      <c r="M25" s="49"/>
      <c r="N25" s="49">
        <v>0</v>
      </c>
      <c r="O25" s="49"/>
      <c r="P25" s="49"/>
      <c r="Q25" s="48"/>
      <c r="R25" s="47"/>
      <c r="S25" s="48">
        <f t="shared" si="0"/>
        <v>0</v>
      </c>
      <c r="T25" s="21"/>
    </row>
    <row r="26" spans="1:20" ht="33.75" customHeight="1">
      <c r="A26" s="16"/>
      <c r="B26" s="22"/>
      <c r="C26" s="150" t="s">
        <v>257</v>
      </c>
      <c r="D26" s="151" t="s">
        <v>258</v>
      </c>
      <c r="E26" s="141" t="s">
        <v>25</v>
      </c>
      <c r="F26" s="152" t="s">
        <v>259</v>
      </c>
      <c r="G26" s="153" t="s">
        <v>260</v>
      </c>
      <c r="H26" s="77" t="s">
        <v>203</v>
      </c>
      <c r="I26" s="77" t="s">
        <v>203</v>
      </c>
      <c r="J26" s="77" t="s">
        <v>218</v>
      </c>
      <c r="K26" s="49"/>
      <c r="L26" s="49"/>
      <c r="M26" s="49">
        <v>0</v>
      </c>
      <c r="N26" s="49"/>
      <c r="O26" s="49"/>
      <c r="P26" s="49"/>
      <c r="Q26" s="48"/>
      <c r="R26" s="47"/>
      <c r="S26" s="48">
        <f t="shared" si="0"/>
        <v>0</v>
      </c>
      <c r="T26" s="21"/>
    </row>
  </sheetData>
  <sheetProtection/>
  <protectedRanges>
    <protectedRange sqref="I25:I26 I12:I18" name="Диапазон1_3_1_1_1_1_1_4_1_1_3_2_1_1_2"/>
    <protectedRange sqref="J19" name="Диапазон1_3_1_1_3_11_1_1_3_1_3_1_1_1_1_4_2_2_2_2_2_1_2_1_1_12"/>
  </protectedRanges>
  <mergeCells count="24">
    <mergeCell ref="E9:E11"/>
    <mergeCell ref="F9:F11"/>
    <mergeCell ref="A2:T2"/>
    <mergeCell ref="A3:T3"/>
    <mergeCell ref="A4:T4"/>
    <mergeCell ref="A5:T5"/>
    <mergeCell ref="A6:T6"/>
    <mergeCell ref="A7:S7"/>
    <mergeCell ref="A9:A11"/>
    <mergeCell ref="B9:B11"/>
    <mergeCell ref="C9:C11"/>
    <mergeCell ref="D9:D11"/>
    <mergeCell ref="R9:R11"/>
    <mergeCell ref="S9:S11"/>
    <mergeCell ref="T9:T11"/>
    <mergeCell ref="I9:I11"/>
    <mergeCell ref="J9:J11"/>
    <mergeCell ref="Q9:Q11"/>
    <mergeCell ref="N9:N11"/>
    <mergeCell ref="K9:L9"/>
    <mergeCell ref="O10:P10"/>
    <mergeCell ref="O9:P9"/>
    <mergeCell ref="G9:G11"/>
    <mergeCell ref="H9:H11"/>
  </mergeCells>
  <printOptions/>
  <pageMargins left="0.75" right="0.75" top="1" bottom="1" header="0.5" footer="0.5"/>
  <pageSetup fitToHeight="1" fitToWidth="1" horizontalDpi="600" verticalDpi="600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view="pageBreakPreview" zoomScaleSheetLayoutView="100" zoomScalePageLayoutView="0" workbookViewId="0" topLeftCell="A2">
      <selection activeCell="O12" sqref="O12"/>
    </sheetView>
  </sheetViews>
  <sheetFormatPr defaultColWidth="9.00390625" defaultRowHeight="12.75"/>
  <cols>
    <col min="1" max="1" width="5.125" style="6" customWidth="1"/>
    <col min="2" max="2" width="3.625" style="6" hidden="1" customWidth="1"/>
    <col min="3" max="3" width="21.125" style="7" customWidth="1"/>
    <col min="4" max="4" width="8.125" style="7" hidden="1" customWidth="1"/>
    <col min="5" max="5" width="5.875" style="7" customWidth="1"/>
    <col min="6" max="6" width="35.125" style="7" customWidth="1"/>
    <col min="7" max="7" width="9.375" style="7" hidden="1" customWidth="1"/>
    <col min="8" max="8" width="16.125" style="14" hidden="1" customWidth="1"/>
    <col min="9" max="9" width="14.75390625" style="14" hidden="1" customWidth="1"/>
    <col min="10" max="10" width="24.625" style="1" customWidth="1"/>
    <col min="11" max="12" width="9.25390625" style="1" customWidth="1"/>
    <col min="13" max="13" width="10.375" style="1" customWidth="1"/>
    <col min="14" max="14" width="10.00390625" style="1" customWidth="1"/>
    <col min="15" max="16" width="9.25390625" style="1" customWidth="1"/>
    <col min="17" max="17" width="9.875" style="1" customWidth="1"/>
    <col min="18" max="18" width="10.125" style="1" customWidth="1"/>
    <col min="19" max="19" width="9.625" style="1" customWidth="1"/>
    <col min="20" max="20" width="7.625" style="7" hidden="1" customWidth="1"/>
    <col min="21" max="16384" width="9.125" style="7" customWidth="1"/>
  </cols>
  <sheetData>
    <row r="1" spans="1:19" s="5" customFormat="1" ht="21" customHeight="1" hidden="1">
      <c r="A1" s="2" t="s">
        <v>12</v>
      </c>
      <c r="B1" s="3"/>
      <c r="C1" s="4"/>
      <c r="D1" s="3" t="s">
        <v>13</v>
      </c>
      <c r="E1" s="4"/>
      <c r="F1" s="4"/>
      <c r="G1" s="3" t="s">
        <v>14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3" ht="51.75" customHeight="1">
      <c r="A2" s="332" t="s">
        <v>48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6"/>
      <c r="V2" s="6"/>
      <c r="W2" s="6"/>
    </row>
    <row r="3" spans="1:23" s="9" customFormat="1" ht="14.25" customHeight="1">
      <c r="A3" s="333" t="s">
        <v>32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8"/>
      <c r="V3" s="8"/>
      <c r="W3" s="8"/>
    </row>
    <row r="4" spans="1:20" s="10" customFormat="1" ht="18.75" customHeight="1" hidden="1">
      <c r="A4" s="334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</row>
    <row r="5" spans="1:20" s="10" customFormat="1" ht="12.75">
      <c r="A5" s="334" t="s">
        <v>146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</row>
    <row r="6" spans="1:20" s="10" customFormat="1" ht="12.75" hidden="1">
      <c r="A6" s="334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</row>
    <row r="7" spans="1:19" s="10" customFormat="1" ht="9" customHeight="1">
      <c r="A7" s="335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</row>
    <row r="8" spans="1:28" s="11" customFormat="1" ht="15" customHeight="1">
      <c r="A8" s="111" t="s">
        <v>147</v>
      </c>
      <c r="B8" s="14"/>
      <c r="C8" s="15"/>
      <c r="D8" s="17"/>
      <c r="E8" s="18"/>
      <c r="F8" s="17"/>
      <c r="G8" s="19"/>
      <c r="H8" s="19"/>
      <c r="I8" s="20"/>
      <c r="J8" s="13"/>
      <c r="K8" s="13"/>
      <c r="L8" s="13"/>
      <c r="M8" s="13"/>
      <c r="N8" s="13"/>
      <c r="O8" s="13"/>
      <c r="P8" s="13"/>
      <c r="Q8" s="13"/>
      <c r="R8" s="13"/>
      <c r="S8" s="13"/>
      <c r="T8" s="12"/>
      <c r="U8" s="12"/>
      <c r="V8" s="12"/>
      <c r="W8" s="12"/>
      <c r="X8" s="13"/>
      <c r="Y8" s="13"/>
      <c r="Z8" s="13"/>
      <c r="AA8" s="13"/>
      <c r="AB8" s="13"/>
    </row>
    <row r="9" spans="1:20" ht="20.25" customHeight="1">
      <c r="A9" s="337" t="s">
        <v>33</v>
      </c>
      <c r="B9" s="328" t="s">
        <v>15</v>
      </c>
      <c r="C9" s="327" t="s">
        <v>16</v>
      </c>
      <c r="D9" s="327" t="s">
        <v>21</v>
      </c>
      <c r="E9" s="328" t="s">
        <v>22</v>
      </c>
      <c r="F9" s="327" t="s">
        <v>17</v>
      </c>
      <c r="G9" s="327" t="s">
        <v>21</v>
      </c>
      <c r="H9" s="327" t="s">
        <v>23</v>
      </c>
      <c r="I9" s="327" t="s">
        <v>19</v>
      </c>
      <c r="J9" s="327" t="s">
        <v>24</v>
      </c>
      <c r="K9" s="327" t="s">
        <v>168</v>
      </c>
      <c r="L9" s="327"/>
      <c r="M9" s="21" t="s">
        <v>194</v>
      </c>
      <c r="N9" s="329" t="s">
        <v>527</v>
      </c>
      <c r="O9" s="338" t="s">
        <v>619</v>
      </c>
      <c r="P9" s="339"/>
      <c r="Q9" s="329" t="s">
        <v>445</v>
      </c>
      <c r="R9" s="329" t="s">
        <v>784</v>
      </c>
      <c r="S9" s="329" t="s">
        <v>446</v>
      </c>
      <c r="T9" s="327" t="s">
        <v>18</v>
      </c>
    </row>
    <row r="10" spans="1:20" ht="20.25" customHeight="1">
      <c r="A10" s="337"/>
      <c r="B10" s="328"/>
      <c r="C10" s="327"/>
      <c r="D10" s="327"/>
      <c r="E10" s="328"/>
      <c r="F10" s="327"/>
      <c r="G10" s="327"/>
      <c r="H10" s="327"/>
      <c r="I10" s="327"/>
      <c r="J10" s="327"/>
      <c r="K10" s="351">
        <v>44206</v>
      </c>
      <c r="L10" s="352"/>
      <c r="M10" s="122" t="s">
        <v>785</v>
      </c>
      <c r="N10" s="330"/>
      <c r="O10" s="340">
        <v>44367</v>
      </c>
      <c r="P10" s="341"/>
      <c r="Q10" s="330"/>
      <c r="R10" s="284"/>
      <c r="S10" s="330"/>
      <c r="T10" s="327"/>
    </row>
    <row r="11" spans="1:20" ht="20.25" customHeight="1">
      <c r="A11" s="337"/>
      <c r="B11" s="328"/>
      <c r="C11" s="327"/>
      <c r="D11" s="327"/>
      <c r="E11" s="328"/>
      <c r="F11" s="327"/>
      <c r="G11" s="327"/>
      <c r="H11" s="327"/>
      <c r="I11" s="327"/>
      <c r="J11" s="327"/>
      <c r="K11" s="121" t="s">
        <v>188</v>
      </c>
      <c r="L11" s="121" t="s">
        <v>190</v>
      </c>
      <c r="M11" s="121" t="s">
        <v>190</v>
      </c>
      <c r="N11" s="331"/>
      <c r="O11" s="21" t="s">
        <v>618</v>
      </c>
      <c r="P11" s="21" t="s">
        <v>621</v>
      </c>
      <c r="Q11" s="331"/>
      <c r="R11" s="161"/>
      <c r="S11" s="331"/>
      <c r="T11" s="327"/>
    </row>
    <row r="12" spans="1:20" ht="33.75" customHeight="1">
      <c r="A12" s="16"/>
      <c r="B12" s="22"/>
      <c r="C12" s="123" t="s">
        <v>175</v>
      </c>
      <c r="D12" s="105" t="s">
        <v>176</v>
      </c>
      <c r="E12" s="124" t="s">
        <v>25</v>
      </c>
      <c r="F12" s="97" t="s">
        <v>177</v>
      </c>
      <c r="G12" s="105" t="s">
        <v>178</v>
      </c>
      <c r="H12" s="36" t="s">
        <v>179</v>
      </c>
      <c r="I12" s="42" t="s">
        <v>179</v>
      </c>
      <c r="J12" s="36" t="s">
        <v>180</v>
      </c>
      <c r="K12" s="45">
        <v>2</v>
      </c>
      <c r="L12" s="49">
        <v>2</v>
      </c>
      <c r="M12" s="49">
        <v>1</v>
      </c>
      <c r="N12" s="49"/>
      <c r="O12" s="49"/>
      <c r="P12" s="49"/>
      <c r="Q12" s="46"/>
      <c r="R12" s="47"/>
      <c r="S12" s="48">
        <f>SUM(K12:R12)</f>
        <v>5</v>
      </c>
      <c r="T12" s="21"/>
    </row>
    <row r="13" spans="1:20" ht="33.75" customHeight="1">
      <c r="A13" s="16"/>
      <c r="B13" s="22"/>
      <c r="C13" s="104" t="s">
        <v>44</v>
      </c>
      <c r="D13" s="105" t="s">
        <v>45</v>
      </c>
      <c r="E13" s="125">
        <v>2</v>
      </c>
      <c r="F13" s="97" t="s">
        <v>155</v>
      </c>
      <c r="G13" s="105" t="s">
        <v>46</v>
      </c>
      <c r="H13" s="106" t="s">
        <v>47</v>
      </c>
      <c r="I13" s="106" t="s">
        <v>29</v>
      </c>
      <c r="J13" s="36" t="s">
        <v>156</v>
      </c>
      <c r="K13" s="45">
        <v>1</v>
      </c>
      <c r="L13" s="45">
        <v>1</v>
      </c>
      <c r="M13" s="45"/>
      <c r="N13" s="45"/>
      <c r="O13" s="45">
        <v>1</v>
      </c>
      <c r="P13" s="45">
        <v>1</v>
      </c>
      <c r="Q13" s="48"/>
      <c r="R13" s="47"/>
      <c r="S13" s="48">
        <f>SUM(K13:R13)</f>
        <v>4</v>
      </c>
      <c r="T13" s="21"/>
    </row>
    <row r="14" spans="1:20" ht="33.75" customHeight="1">
      <c r="A14" s="16"/>
      <c r="B14" s="22"/>
      <c r="C14" s="107" t="s">
        <v>181</v>
      </c>
      <c r="D14" s="110" t="s">
        <v>182</v>
      </c>
      <c r="E14" s="108" t="s">
        <v>25</v>
      </c>
      <c r="F14" s="109" t="s">
        <v>189</v>
      </c>
      <c r="G14" s="110" t="s">
        <v>184</v>
      </c>
      <c r="H14" s="108" t="s">
        <v>185</v>
      </c>
      <c r="I14" s="108" t="s">
        <v>179</v>
      </c>
      <c r="J14" s="77" t="s">
        <v>186</v>
      </c>
      <c r="K14" s="49">
        <v>3</v>
      </c>
      <c r="L14" s="49"/>
      <c r="M14" s="49"/>
      <c r="N14" s="49"/>
      <c r="O14" s="49"/>
      <c r="P14" s="49"/>
      <c r="Q14" s="48"/>
      <c r="R14" s="47"/>
      <c r="S14" s="48">
        <f>SUM(K14:R14)</f>
        <v>3</v>
      </c>
      <c r="T14" s="21"/>
    </row>
    <row r="15" spans="1:20" ht="33.75" customHeight="1">
      <c r="A15" s="16"/>
      <c r="B15" s="22"/>
      <c r="C15" s="107" t="s">
        <v>612</v>
      </c>
      <c r="D15" s="110" t="s">
        <v>613</v>
      </c>
      <c r="E15" s="108" t="s">
        <v>25</v>
      </c>
      <c r="F15" s="212" t="s">
        <v>614</v>
      </c>
      <c r="G15" s="282" t="s">
        <v>615</v>
      </c>
      <c r="H15" s="283" t="s">
        <v>616</v>
      </c>
      <c r="I15" s="108" t="s">
        <v>457</v>
      </c>
      <c r="J15" s="256" t="s">
        <v>540</v>
      </c>
      <c r="K15" s="49"/>
      <c r="L15" s="49"/>
      <c r="M15" s="49"/>
      <c r="N15" s="49"/>
      <c r="O15" s="49">
        <v>2</v>
      </c>
      <c r="P15" s="49"/>
      <c r="Q15" s="48"/>
      <c r="R15" s="47"/>
      <c r="S15" s="48">
        <f>SUM(K15:R15)</f>
        <v>2</v>
      </c>
      <c r="T15" s="21"/>
    </row>
    <row r="16" spans="1:20" ht="33.75" customHeight="1">
      <c r="A16" s="16"/>
      <c r="B16" s="22"/>
      <c r="C16" s="251" t="s">
        <v>514</v>
      </c>
      <c r="D16" s="52" t="s">
        <v>515</v>
      </c>
      <c r="E16" s="254">
        <v>1</v>
      </c>
      <c r="F16" s="252" t="s">
        <v>516</v>
      </c>
      <c r="G16" s="253" t="s">
        <v>517</v>
      </c>
      <c r="H16" s="53" t="s">
        <v>518</v>
      </c>
      <c r="I16" s="254" t="s">
        <v>20</v>
      </c>
      <c r="J16" s="254" t="s">
        <v>519</v>
      </c>
      <c r="K16" s="46"/>
      <c r="L16" s="46"/>
      <c r="M16" s="46"/>
      <c r="N16" s="46">
        <v>1</v>
      </c>
      <c r="O16" s="46"/>
      <c r="P16" s="46"/>
      <c r="Q16" s="48"/>
      <c r="R16" s="46"/>
      <c r="S16" s="48">
        <f>SUM(K16:R16)</f>
        <v>1</v>
      </c>
      <c r="T16" s="21"/>
    </row>
  </sheetData>
  <sheetProtection/>
  <protectedRanges>
    <protectedRange sqref="I12" name="Диапазон1_3_1_1_1_1_1_4_1_1_3_2_1_1_2_1"/>
    <protectedRange sqref="I14:I16" name="Диапазон1_3_1_1_1_1_1_4_1_1_3_2_1_1_2_2"/>
  </protectedRanges>
  <mergeCells count="25">
    <mergeCell ref="A6:T6"/>
    <mergeCell ref="A7:S7"/>
    <mergeCell ref="A9:A11"/>
    <mergeCell ref="B9:B11"/>
    <mergeCell ref="A2:T2"/>
    <mergeCell ref="A3:T3"/>
    <mergeCell ref="A4:T4"/>
    <mergeCell ref="A5:T5"/>
    <mergeCell ref="G9:G11"/>
    <mergeCell ref="H9:H11"/>
    <mergeCell ref="K9:L9"/>
    <mergeCell ref="K10:L10"/>
    <mergeCell ref="C9:C11"/>
    <mergeCell ref="D9:D11"/>
    <mergeCell ref="E9:E11"/>
    <mergeCell ref="F9:F11"/>
    <mergeCell ref="R9:R11"/>
    <mergeCell ref="S9:S11"/>
    <mergeCell ref="T9:T11"/>
    <mergeCell ref="I9:I11"/>
    <mergeCell ref="J9:J11"/>
    <mergeCell ref="Q9:Q11"/>
    <mergeCell ref="N9:N11"/>
    <mergeCell ref="O9:P9"/>
    <mergeCell ref="O10:P10"/>
  </mergeCells>
  <printOptions/>
  <pageMargins left="0.75" right="0.75" top="1" bottom="1" header="0.5" footer="0.5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2013-06-28T12:22:00Z</cp:lastPrinted>
  <dcterms:created xsi:type="dcterms:W3CDTF">2010-02-26T15:13:09Z</dcterms:created>
  <dcterms:modified xsi:type="dcterms:W3CDTF">2021-08-24T20:10:05Z</dcterms:modified>
  <cp:category/>
  <cp:version/>
  <cp:contentType/>
  <cp:contentStatus/>
</cp:coreProperties>
</file>